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220" tabRatio="900" activeTab="0"/>
  </bookViews>
  <sheets>
    <sheet name="附表一" sheetId="1" r:id="rId1"/>
    <sheet name="附表二" sheetId="2" r:id="rId2"/>
    <sheet name="附表三" sheetId="3" r:id="rId3"/>
    <sheet name="附表四" sheetId="4" r:id="rId4"/>
    <sheet name="附表五" sheetId="5" r:id="rId5"/>
  </sheets>
  <definedNames>
    <definedName name="_xlnm.Print_Area" localSheetId="0">'附表一'!$A$1:$H$18</definedName>
    <definedName name="_xlnm.Print_Area" localSheetId="1">'附表二'!$A$1:$H$16</definedName>
    <definedName name="_xlnm.Print_Area" localSheetId="2">'附表三'!$A$1:$H$31</definedName>
    <definedName name="_xlnm.Print_Area" localSheetId="4">'附表五'!$A$1:$D$20</definedName>
    <definedName name="_xlnm.Print_Area" localSheetId="3">'附表四'!$A$1:$H$32</definedName>
  </definedNames>
  <calcPr fullCalcOnLoad="1"/>
</workbook>
</file>

<file path=xl/sharedStrings.xml><?xml version="1.0" encoding="utf-8"?>
<sst xmlns="http://schemas.openxmlformats.org/spreadsheetml/2006/main" count="178" uniqueCount="92">
  <si>
    <t>國家類別及地區別</t>
  </si>
  <si>
    <t>比較增減</t>
  </si>
  <si>
    <t>金額</t>
  </si>
  <si>
    <t>國家類別</t>
  </si>
  <si>
    <t>工業國家</t>
  </si>
  <si>
    <t>(Industrial Countries)</t>
  </si>
  <si>
    <t>境外中心</t>
  </si>
  <si>
    <t>(Offshore Centres)</t>
  </si>
  <si>
    <t>開發中國家</t>
  </si>
  <si>
    <t>(Developing Countries)</t>
  </si>
  <si>
    <t>國際組織</t>
  </si>
  <si>
    <t>(International Institutions)</t>
  </si>
  <si>
    <t>其他</t>
  </si>
  <si>
    <t>(Unallocated)</t>
  </si>
  <si>
    <t>地區別</t>
  </si>
  <si>
    <t>歐洲地區</t>
  </si>
  <si>
    <t>(Europe)</t>
  </si>
  <si>
    <t>美洲及加勒比海地區</t>
  </si>
  <si>
    <t>(America and Caribbean area)</t>
  </si>
  <si>
    <t>非洲及中東地區</t>
  </si>
  <si>
    <t>(Africa and Middle East)</t>
  </si>
  <si>
    <t>亞洲及太平洋地區</t>
  </si>
  <si>
    <t>(Asia and Pacific)</t>
  </si>
  <si>
    <t>合      計</t>
  </si>
  <si>
    <t>部門別及性質別</t>
  </si>
  <si>
    <t>部門別</t>
  </si>
  <si>
    <t>銀行</t>
  </si>
  <si>
    <t>公共部門</t>
  </si>
  <si>
    <t>非銀行之私人部門</t>
  </si>
  <si>
    <t>性質別</t>
  </si>
  <si>
    <t>當地債權</t>
  </si>
  <si>
    <t>單位：千美元</t>
  </si>
  <si>
    <t>債 務 國 名 稱</t>
  </si>
  <si>
    <t>1.</t>
  </si>
  <si>
    <t>2.</t>
  </si>
  <si>
    <t>3.</t>
  </si>
  <si>
    <t>4.</t>
  </si>
  <si>
    <t>5.</t>
  </si>
  <si>
    <t>6.</t>
  </si>
  <si>
    <t>7.</t>
  </si>
  <si>
    <t>8.</t>
  </si>
  <si>
    <t>9.</t>
  </si>
  <si>
    <t>10.</t>
  </si>
  <si>
    <r>
      <t>合</t>
    </r>
    <r>
      <rPr>
        <sz val="14"/>
        <rFont val="Times New Roman"/>
        <family val="1"/>
      </rPr>
      <t xml:space="preserve">             </t>
    </r>
    <r>
      <rPr>
        <sz val="14"/>
        <rFont val="標楷體"/>
        <family val="4"/>
      </rPr>
      <t>計</t>
    </r>
  </si>
  <si>
    <t xml:space="preserve">            </t>
  </si>
  <si>
    <t>最終風險餘額</t>
  </si>
  <si>
    <t>本國銀行跨國國際債權餘額前十大國家統計表</t>
  </si>
  <si>
    <t>跨國國際債權餘額</t>
  </si>
  <si>
    <t>跨國債權</t>
  </si>
  <si>
    <t>註：</t>
  </si>
  <si>
    <t>1.「跨國國際債權直接風險」係指本國銀行（含OBU及海外分支機構）對非本國居住民未經風險移轉之債權。</t>
  </si>
  <si>
    <t>3. 本表「期限別」資料係依跨國國際債權之剩餘期限區分。</t>
  </si>
  <si>
    <t>2. 本表包括本國銀行自有資產及信託資產之跨國國際債權。</t>
  </si>
  <si>
    <t>1.「跨國國際債權直接風險」係指本國銀行（含OBU及海外分支機構）對非本國居住民未經風險移轉之債權。</t>
  </si>
  <si>
    <t>1.「跨國國際債權最終風險」係指將跨國國際債權依最終借款人國別重新歸類後之國家別債權金額。</t>
  </si>
  <si>
    <t>2.「最終借款人」係指當債務人無法依約償付債務時，負有依法且不可撤銷之代償義務者。</t>
  </si>
  <si>
    <t>3. 本表包括本國銀行自有資產及信託資產之跨國國際債權。</t>
  </si>
  <si>
    <t>1.「跨國國際債權」係指本國銀行（含OBU及國外分支機構）對非本國居住民未經風險移轉之債權。　</t>
  </si>
  <si>
    <t>2.「最終風險餘額」係指將跨國國際債權依最終借款人國別重新歸類後之國家別債權金額。</t>
  </si>
  <si>
    <t>本國銀行跨國國際債權直接風險分析表─期限別及部門別</t>
  </si>
  <si>
    <t>期限別及部門別</t>
  </si>
  <si>
    <t>期限別</t>
  </si>
  <si>
    <t>1年（含）以內</t>
  </si>
  <si>
    <t>超過1年以上至2年</t>
  </si>
  <si>
    <t>超過2年以上</t>
  </si>
  <si>
    <t>本國銀行跨國國際債權直接風險分析表─國家類別及地區別</t>
  </si>
  <si>
    <t>2. 本表包括本國銀行自有資產及信託資產之跨國國際債權。</t>
  </si>
  <si>
    <t>本國銀行跨國國際債權最終風險分析表─部門別及性質別</t>
  </si>
  <si>
    <t>本國銀行跨國國際債權最終風險分析表─國家類別及地區別</t>
  </si>
  <si>
    <t>101.9.30</t>
  </si>
  <si>
    <t>比重</t>
  </si>
  <si>
    <t>比重</t>
  </si>
  <si>
    <t>單位：千美元；％</t>
  </si>
  <si>
    <t>單位：千美元；％</t>
  </si>
  <si>
    <t>變動率</t>
  </si>
  <si>
    <t>變動率</t>
  </si>
  <si>
    <t>單位：千美元；％</t>
  </si>
  <si>
    <t>_</t>
  </si>
  <si>
    <t>基準日 : 101.12.31</t>
  </si>
  <si>
    <t>101.12.31</t>
  </si>
  <si>
    <t>盧森堡(LUXEMBOURG)</t>
  </si>
  <si>
    <t>美國(UNITED STATES)</t>
  </si>
  <si>
    <t>中國大陸(MAINLAND CHINA)</t>
  </si>
  <si>
    <t>香港(HONG KONG SAR)</t>
  </si>
  <si>
    <t>英屬西印度群島(West Indies UK)</t>
  </si>
  <si>
    <t>英國(UNITED KINGDOM)</t>
  </si>
  <si>
    <t>開曼群島(CAYMAN ISLANDS)</t>
  </si>
  <si>
    <t>新加坡(SINGAPORE)</t>
  </si>
  <si>
    <t>澳大利亞(AUSTRALIA)</t>
  </si>
  <si>
    <t>愛爾蘭(IRELAND)</t>
  </si>
  <si>
    <t>4. 美國包括美屬薩摩亞、關島、波多黎各、北馬里亞納群島及美屬維爾京群島；英屬西印度群島包</t>
  </si>
  <si>
    <r>
      <t xml:space="preserve">      </t>
    </r>
    <r>
      <rPr>
        <sz val="12"/>
        <rFont val="標楷體"/>
        <family val="4"/>
      </rPr>
      <t>括英屬安圭拉、英屬維爾京群島、聖克里斯多福、安地卡及巴布達、蒙瑟拉特島。</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</si>
</sst>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 "/>
    <numFmt numFmtId="181" formatCode="#,##0_ "/>
    <numFmt numFmtId="182" formatCode="#,##0_);[Red]\(#,##0\)"/>
    <numFmt numFmtId="183" formatCode="0.00_);[Red]\(0.00\)"/>
    <numFmt numFmtId="184" formatCode="&quot;$&quot;#,##0.00"/>
    <numFmt numFmtId="185" formatCode="0.0000_ "/>
  </numFmts>
  <fonts count="45">
    <font>
      <sz val="12"/>
      <name val="新細明體"/>
      <family val="1"/>
    </font>
    <font>
      <sz val="12"/>
      <name val="華康楷書體W5"/>
      <family val="1"/>
    </font>
    <font>
      <sz val="9"/>
      <name val="新細明體"/>
      <family val="1"/>
    </font>
    <font>
      <sz val="14"/>
      <name val="標楷體"/>
      <family val="4"/>
    </font>
    <font>
      <sz val="12"/>
      <name val="標楷體"/>
      <family val="4"/>
    </font>
    <font>
      <sz val="20"/>
      <name val="標楷體"/>
      <family val="4"/>
    </font>
    <font>
      <sz val="12"/>
      <name val="Times New Roman"/>
      <family val="1"/>
    </font>
    <font>
      <sz val="11"/>
      <name val="Times New Roman"/>
      <family val="1"/>
    </font>
    <font>
      <sz val="14"/>
      <name val="Times New Roman"/>
      <family val="1"/>
    </font>
    <font>
      <sz val="8"/>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8"/>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98">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Alignment="1">
      <alignment horizontal="left" vertical="center"/>
    </xf>
    <xf numFmtId="0" fontId="6" fillId="0" borderId="0" xfId="0" applyFont="1" applyAlignment="1">
      <alignment horizontal="left" vertical="center"/>
    </xf>
    <xf numFmtId="181" fontId="4" fillId="0" borderId="10" xfId="0" applyNumberFormat="1" applyFont="1" applyBorder="1" applyAlignment="1">
      <alignment vertical="center" wrapText="1"/>
    </xf>
    <xf numFmtId="0" fontId="4" fillId="0" borderId="0" xfId="0" applyFont="1" applyBorder="1" applyAlignment="1">
      <alignment horizontal="right" vertical="top"/>
    </xf>
    <xf numFmtId="0" fontId="4" fillId="0" borderId="0" xfId="0" applyFont="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4" xfId="0" applyFont="1" applyBorder="1" applyAlignment="1">
      <alignment vertical="center" wrapText="1"/>
    </xf>
    <xf numFmtId="181" fontId="4" fillId="0" borderId="14" xfId="0" applyNumberFormat="1" applyFont="1" applyBorder="1" applyAlignment="1">
      <alignment horizontal="right" vertical="center" wrapText="1"/>
    </xf>
    <xf numFmtId="179" fontId="4" fillId="0" borderId="15" xfId="0" applyNumberFormat="1" applyFont="1" applyBorder="1" applyAlignment="1">
      <alignment horizontal="right" vertical="center" wrapText="1"/>
    </xf>
    <xf numFmtId="181" fontId="4" fillId="0" borderId="0" xfId="0" applyNumberFormat="1" applyFont="1" applyBorder="1" applyAlignment="1">
      <alignment vertical="center" wrapText="1"/>
    </xf>
    <xf numFmtId="179" fontId="4" fillId="0" borderId="16" xfId="0" applyNumberFormat="1" applyFont="1" applyBorder="1" applyAlignment="1">
      <alignment horizontal="right" vertical="center" wrapText="1"/>
    </xf>
    <xf numFmtId="181" fontId="4" fillId="0" borderId="17" xfId="0" applyNumberFormat="1" applyFont="1" applyBorder="1" applyAlignment="1">
      <alignment horizontal="right" vertical="center" wrapText="1"/>
    </xf>
    <xf numFmtId="179" fontId="4" fillId="0" borderId="17" xfId="0" applyNumberFormat="1" applyFont="1" applyBorder="1" applyAlignment="1">
      <alignment horizontal="right" vertical="center" wrapText="1"/>
    </xf>
    <xf numFmtId="181" fontId="4" fillId="0" borderId="15" xfId="0" applyNumberFormat="1" applyFont="1" applyBorder="1" applyAlignment="1">
      <alignment horizontal="righ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181" fontId="4" fillId="0" borderId="12" xfId="0" applyNumberFormat="1" applyFont="1" applyBorder="1" applyAlignment="1">
      <alignment horizontal="right" vertical="center" wrapText="1"/>
    </xf>
    <xf numFmtId="179" fontId="4" fillId="0" borderId="10" xfId="0" applyNumberFormat="1" applyFont="1" applyBorder="1" applyAlignment="1">
      <alignment horizontal="right" vertical="center" wrapText="1"/>
    </xf>
    <xf numFmtId="181" fontId="4" fillId="0" borderId="10" xfId="0" applyNumberFormat="1" applyFont="1" applyBorder="1" applyAlignment="1">
      <alignment horizontal="right" vertical="center" wrapText="1"/>
    </xf>
    <xf numFmtId="0" fontId="4" fillId="0" borderId="0" xfId="0" applyFont="1" applyAlignment="1">
      <alignment horizontal="right" vertical="center"/>
    </xf>
    <xf numFmtId="179" fontId="4" fillId="0" borderId="18" xfId="0" applyNumberFormat="1" applyFont="1" applyBorder="1" applyAlignment="1">
      <alignment horizontal="right" vertical="center" wrapText="1"/>
    </xf>
    <xf numFmtId="179" fontId="4" fillId="0" borderId="0" xfId="0" applyNumberFormat="1" applyFont="1" applyBorder="1" applyAlignment="1">
      <alignment horizontal="right" vertical="center"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Border="1" applyAlignment="1">
      <alignment vertical="top" wrapText="1"/>
    </xf>
    <xf numFmtId="0" fontId="9" fillId="0" borderId="0" xfId="0" applyFont="1" applyBorder="1" applyAlignment="1">
      <alignment vertical="top" wrapText="1"/>
    </xf>
    <xf numFmtId="0" fontId="9" fillId="0" borderId="13" xfId="0" applyFont="1" applyBorder="1" applyAlignment="1">
      <alignment vertical="top" wrapText="1"/>
    </xf>
    <xf numFmtId="184" fontId="4" fillId="0" borderId="18" xfId="0" applyNumberFormat="1" applyFont="1" applyBorder="1" applyAlignment="1">
      <alignment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181" fontId="4" fillId="0" borderId="16" xfId="0" applyNumberFormat="1" applyFont="1" applyBorder="1" applyAlignment="1">
      <alignment horizontal="right" vertical="center" wrapText="1"/>
    </xf>
    <xf numFmtId="0" fontId="4" fillId="0" borderId="16" xfId="0" applyFont="1" applyBorder="1" applyAlignment="1">
      <alignment horizontal="right" vertical="center" wrapText="1"/>
    </xf>
    <xf numFmtId="0" fontId="4" fillId="0" borderId="12" xfId="0" applyFont="1" applyBorder="1" applyAlignment="1">
      <alignment vertical="center" wrapText="1"/>
    </xf>
    <xf numFmtId="0" fontId="4" fillId="0" borderId="10" xfId="0" applyFont="1" applyBorder="1" applyAlignment="1">
      <alignment horizontal="right" vertical="center" wrapText="1"/>
    </xf>
    <xf numFmtId="181" fontId="4" fillId="0" borderId="11" xfId="0" applyNumberFormat="1" applyFont="1" applyBorder="1" applyAlignment="1">
      <alignment horizontal="right" vertical="center" wrapText="1"/>
    </xf>
    <xf numFmtId="184" fontId="4" fillId="0" borderId="15" xfId="0" applyNumberFormat="1" applyFont="1" applyBorder="1" applyAlignment="1">
      <alignment vertical="center" wrapText="1"/>
    </xf>
    <xf numFmtId="0" fontId="4" fillId="0" borderId="0" xfId="0" applyFont="1" applyBorder="1" applyAlignment="1">
      <alignment vertical="center"/>
    </xf>
    <xf numFmtId="181" fontId="4" fillId="0" borderId="16" xfId="0" applyNumberFormat="1" applyFont="1" applyBorder="1" applyAlignment="1">
      <alignment vertical="center" wrapText="1"/>
    </xf>
    <xf numFmtId="181" fontId="4" fillId="0" borderId="19" xfId="0" applyNumberFormat="1" applyFont="1" applyBorder="1" applyAlignment="1">
      <alignment horizontal="right" vertical="center" wrapText="1"/>
    </xf>
    <xf numFmtId="179" fontId="4" fillId="0" borderId="20" xfId="0" applyNumberFormat="1" applyFont="1" applyBorder="1" applyAlignment="1">
      <alignment horizontal="right" vertical="center" wrapText="1"/>
    </xf>
    <xf numFmtId="181" fontId="4" fillId="0" borderId="20" xfId="0" applyNumberFormat="1" applyFont="1" applyBorder="1" applyAlignment="1">
      <alignment horizontal="right" vertical="center" wrapText="1"/>
    </xf>
    <xf numFmtId="0" fontId="4" fillId="0" borderId="20" xfId="0" applyFont="1" applyBorder="1" applyAlignment="1">
      <alignment horizontal="right" vertical="center" wrapText="1"/>
    </xf>
    <xf numFmtId="179" fontId="4" fillId="0" borderId="14" xfId="0" applyNumberFormat="1" applyFont="1" applyBorder="1" applyAlignment="1">
      <alignment horizontal="right" vertical="center" wrapText="1"/>
    </xf>
    <xf numFmtId="0" fontId="4" fillId="0" borderId="14"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textRotation="255" wrapText="1"/>
    </xf>
    <xf numFmtId="0" fontId="4" fillId="0" borderId="19" xfId="0" applyFont="1" applyBorder="1" applyAlignment="1">
      <alignment horizontal="center" vertical="top" wrapText="1"/>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179" fontId="4" fillId="0" borderId="16" xfId="0" applyNumberFormat="1" applyFont="1" applyBorder="1" applyAlignment="1">
      <alignment horizontal="right" vertical="center" wrapText="1"/>
    </xf>
    <xf numFmtId="179" fontId="4" fillId="0" borderId="15" xfId="0" applyNumberFormat="1" applyFont="1" applyBorder="1" applyAlignment="1">
      <alignment horizontal="right" vertical="center" wrapText="1"/>
    </xf>
    <xf numFmtId="181" fontId="4" fillId="0" borderId="17" xfId="0" applyNumberFormat="1" applyFont="1" applyBorder="1" applyAlignment="1">
      <alignment horizontal="right" vertical="center" wrapText="1"/>
    </xf>
    <xf numFmtId="181" fontId="4" fillId="0" borderId="15" xfId="0" applyNumberFormat="1" applyFont="1" applyBorder="1" applyAlignment="1">
      <alignment horizontal="right" vertical="center" wrapText="1"/>
    </xf>
    <xf numFmtId="181" fontId="4" fillId="0" borderId="16" xfId="0" applyNumberFormat="1" applyFont="1" applyBorder="1" applyAlignment="1">
      <alignment horizontal="right" vertical="center" wrapText="1"/>
    </xf>
    <xf numFmtId="179" fontId="4" fillId="0" borderId="17" xfId="0" applyNumberFormat="1" applyFont="1" applyBorder="1" applyAlignment="1">
      <alignment horizontal="right" vertical="center" wrapText="1"/>
    </xf>
    <xf numFmtId="181" fontId="4" fillId="0" borderId="13" xfId="0" applyNumberFormat="1" applyFont="1" applyBorder="1" applyAlignment="1">
      <alignment horizontal="right" vertical="center" wrapText="1"/>
    </xf>
    <xf numFmtId="181" fontId="4" fillId="0" borderId="18" xfId="0" applyNumberFormat="1" applyFont="1" applyBorder="1" applyAlignment="1">
      <alignment horizontal="right" vertical="center" wrapText="1"/>
    </xf>
    <xf numFmtId="181" fontId="4" fillId="0" borderId="10" xfId="0" applyNumberFormat="1" applyFont="1" applyBorder="1" applyAlignment="1">
      <alignment horizontal="right" vertical="center" wrapText="1"/>
    </xf>
    <xf numFmtId="181" fontId="4" fillId="0" borderId="16" xfId="0" applyNumberFormat="1" applyFont="1" applyBorder="1" applyAlignment="1">
      <alignment vertical="center" wrapText="1"/>
    </xf>
    <xf numFmtId="0" fontId="4" fillId="0" borderId="0" xfId="0" applyFont="1" applyAlignment="1">
      <alignment horizontal="center" vertical="center"/>
    </xf>
    <xf numFmtId="0" fontId="4" fillId="0" borderId="15" xfId="0" applyFont="1" applyBorder="1" applyAlignment="1">
      <alignment horizontal="center" vertical="center" textRotation="255" wrapText="1"/>
    </xf>
    <xf numFmtId="181" fontId="4" fillId="0" borderId="17" xfId="0" applyNumberFormat="1" applyFont="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indent="3"/>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1</xdr:col>
      <xdr:colOff>523875</xdr:colOff>
      <xdr:row>0</xdr:row>
      <xdr:rowOff>457200</xdr:rowOff>
    </xdr:to>
    <xdr:sp>
      <xdr:nvSpPr>
        <xdr:cNvPr id="1" name="Text Box 1"/>
        <xdr:cNvSpPr txBox="1">
          <a:spLocks noChangeArrowheads="1"/>
        </xdr:cNvSpPr>
      </xdr:nvSpPr>
      <xdr:spPr>
        <a:xfrm>
          <a:off x="114300" y="76200"/>
          <a:ext cx="914400" cy="381000"/>
        </a:xfrm>
        <a:prstGeom prst="rect">
          <a:avLst/>
        </a:prstGeom>
        <a:solidFill>
          <a:srgbClr val="FFFFFF"/>
        </a:solidFill>
        <a:ln w="9525" cmpd="sng">
          <a:solidFill>
            <a:srgbClr val="000000"/>
          </a:solidFill>
          <a:headEnd type="none"/>
          <a:tailEnd type="none"/>
        </a:ln>
      </xdr:spPr>
      <xdr:txBody>
        <a:bodyPr vertOverflow="clip" wrap="square" lIns="36576" tIns="41148" rIns="0" bIns="0"/>
        <a:p>
          <a:pPr algn="l">
            <a:defRPr/>
          </a:pPr>
          <a:r>
            <a:rPr lang="en-US" cap="none" sz="1800" b="0" i="0" u="none" baseline="0">
              <a:solidFill>
                <a:srgbClr val="000000"/>
              </a:solidFill>
              <a:latin typeface="標楷體"/>
              <a:ea typeface="標楷體"/>
              <a:cs typeface="標楷體"/>
            </a:rPr>
            <a:t> 附表</a:t>
          </a:r>
          <a:r>
            <a:rPr lang="en-US" cap="none" sz="1800" b="0" i="0" u="none" baseline="0">
              <a:solidFill>
                <a:srgbClr val="000000"/>
              </a:solidFill>
              <a:latin typeface="標楷體"/>
              <a:ea typeface="標楷體"/>
              <a:cs typeface="標楷體"/>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xdr:col>
      <xdr:colOff>457200</xdr:colOff>
      <xdr:row>0</xdr:row>
      <xdr:rowOff>466725</xdr:rowOff>
    </xdr:to>
    <xdr:sp>
      <xdr:nvSpPr>
        <xdr:cNvPr id="1" name="Text Box 1"/>
        <xdr:cNvSpPr txBox="1">
          <a:spLocks noChangeArrowheads="1"/>
        </xdr:cNvSpPr>
      </xdr:nvSpPr>
      <xdr:spPr>
        <a:xfrm>
          <a:off x="171450" y="104775"/>
          <a:ext cx="790575" cy="361950"/>
        </a:xfrm>
        <a:prstGeom prst="rect">
          <a:avLst/>
        </a:prstGeom>
        <a:solidFill>
          <a:srgbClr val="FFFFFF"/>
        </a:solidFill>
        <a:ln w="9525" cmpd="sng">
          <a:solidFill>
            <a:srgbClr val="000000"/>
          </a:solidFill>
          <a:headEnd type="none"/>
          <a:tailEnd type="none"/>
        </a:ln>
      </xdr:spPr>
      <xdr:txBody>
        <a:bodyPr vertOverflow="clip" wrap="square" lIns="36576" tIns="41148" rIns="36576" bIns="0"/>
        <a:p>
          <a:pPr algn="ctr">
            <a:defRPr/>
          </a:pPr>
          <a:r>
            <a:rPr lang="en-US" cap="none" sz="1800" b="0" i="0" u="none" baseline="0">
              <a:solidFill>
                <a:srgbClr val="000000"/>
              </a:solidFill>
              <a:latin typeface="標楷體"/>
              <a:ea typeface="標楷體"/>
              <a:cs typeface="標楷體"/>
            </a:rPr>
            <a:t>附表</a:t>
          </a:r>
          <a:r>
            <a:rPr lang="en-US" cap="none" sz="1800" b="0" i="0" u="none" baseline="0">
              <a:solidFill>
                <a:srgbClr val="000000"/>
              </a:solidFill>
              <a:latin typeface="標楷體"/>
              <a:ea typeface="標楷體"/>
              <a:cs typeface="標楷體"/>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xdr:col>
      <xdr:colOff>438150</xdr:colOff>
      <xdr:row>1</xdr:row>
      <xdr:rowOff>0</xdr:rowOff>
    </xdr:to>
    <xdr:sp>
      <xdr:nvSpPr>
        <xdr:cNvPr id="1" name="Text Box 1"/>
        <xdr:cNvSpPr txBox="1">
          <a:spLocks noChangeArrowheads="1"/>
        </xdr:cNvSpPr>
      </xdr:nvSpPr>
      <xdr:spPr>
        <a:xfrm>
          <a:off x="9525" y="38100"/>
          <a:ext cx="857250" cy="381000"/>
        </a:xfrm>
        <a:prstGeom prst="rect">
          <a:avLst/>
        </a:prstGeom>
        <a:solidFill>
          <a:srgbClr val="FFFFFF"/>
        </a:solidFill>
        <a:ln w="9525" cmpd="sng">
          <a:solidFill>
            <a:srgbClr val="000000"/>
          </a:solidFill>
          <a:headEnd type="none"/>
          <a:tailEnd type="none"/>
        </a:ln>
      </xdr:spPr>
      <xdr:txBody>
        <a:bodyPr vertOverflow="clip" wrap="square" lIns="36576" tIns="41148" rIns="36576" bIns="0"/>
        <a:p>
          <a:pPr algn="ctr">
            <a:defRPr/>
          </a:pPr>
          <a:r>
            <a:rPr lang="en-US" cap="none" sz="1800" b="0" i="0" u="none" baseline="0">
              <a:solidFill>
                <a:srgbClr val="000000"/>
              </a:solidFill>
              <a:latin typeface="標楷體"/>
              <a:ea typeface="標楷體"/>
              <a:cs typeface="標楷體"/>
            </a:rPr>
            <a:t>附表</a:t>
          </a:r>
          <a:r>
            <a:rPr lang="en-US" cap="none" sz="1800" b="0" i="0" u="none" baseline="0">
              <a:solidFill>
                <a:srgbClr val="000000"/>
              </a:solidFill>
              <a:latin typeface="標楷體"/>
              <a:ea typeface="標楷體"/>
              <a:cs typeface="標楷體"/>
            </a:rPr>
            <a:t>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38100</xdr:rowOff>
    </xdr:from>
    <xdr:to>
      <xdr:col>1</xdr:col>
      <xdr:colOff>447675</xdr:colOff>
      <xdr:row>1</xdr:row>
      <xdr:rowOff>0</xdr:rowOff>
    </xdr:to>
    <xdr:sp>
      <xdr:nvSpPr>
        <xdr:cNvPr id="1" name="Text Box 2"/>
        <xdr:cNvSpPr txBox="1">
          <a:spLocks noChangeArrowheads="1"/>
        </xdr:cNvSpPr>
      </xdr:nvSpPr>
      <xdr:spPr>
        <a:xfrm>
          <a:off x="142875" y="38100"/>
          <a:ext cx="733425" cy="381000"/>
        </a:xfrm>
        <a:prstGeom prst="rect">
          <a:avLst/>
        </a:prstGeom>
        <a:solidFill>
          <a:srgbClr val="FFFFFF"/>
        </a:solidFill>
        <a:ln w="9525" cmpd="sng">
          <a:solidFill>
            <a:srgbClr val="000000"/>
          </a:solidFill>
          <a:headEnd type="none"/>
          <a:tailEnd type="none"/>
        </a:ln>
      </xdr:spPr>
      <xdr:txBody>
        <a:bodyPr vertOverflow="clip" wrap="square" lIns="36576" tIns="41148" rIns="36576" bIns="0"/>
        <a:p>
          <a:pPr algn="ctr">
            <a:defRPr/>
          </a:pPr>
          <a:r>
            <a:rPr lang="en-US" cap="none" sz="1800" b="0" i="0" u="none" baseline="0">
              <a:solidFill>
                <a:srgbClr val="000000"/>
              </a:solidFill>
              <a:latin typeface="標楷體"/>
              <a:ea typeface="標楷體"/>
              <a:cs typeface="標楷體"/>
            </a:rPr>
            <a:t>附表</a:t>
          </a:r>
          <a:r>
            <a:rPr lang="en-US" cap="none" sz="1800" b="0" i="0" u="none" baseline="0">
              <a:solidFill>
                <a:srgbClr val="000000"/>
              </a:solidFill>
              <a:latin typeface="標楷體"/>
              <a:ea typeface="標楷體"/>
              <a:cs typeface="標楷體"/>
            </a:rPr>
            <a:t>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1</xdr:col>
      <xdr:colOff>361950</xdr:colOff>
      <xdr:row>1</xdr:row>
      <xdr:rowOff>0</xdr:rowOff>
    </xdr:to>
    <xdr:sp>
      <xdr:nvSpPr>
        <xdr:cNvPr id="1" name="Text Box 1"/>
        <xdr:cNvSpPr txBox="1">
          <a:spLocks noChangeArrowheads="1"/>
        </xdr:cNvSpPr>
      </xdr:nvSpPr>
      <xdr:spPr>
        <a:xfrm>
          <a:off x="114300" y="57150"/>
          <a:ext cx="790575" cy="361950"/>
        </a:xfrm>
        <a:prstGeom prst="rect">
          <a:avLst/>
        </a:prstGeom>
        <a:solidFill>
          <a:srgbClr val="FFFFFF"/>
        </a:solidFill>
        <a:ln w="9525" cmpd="sng">
          <a:solidFill>
            <a:srgbClr val="000000"/>
          </a:solidFill>
          <a:headEnd type="none"/>
          <a:tailEnd type="none"/>
        </a:ln>
      </xdr:spPr>
      <xdr:txBody>
        <a:bodyPr vertOverflow="clip" wrap="square" lIns="36576" tIns="41148" rIns="36576" bIns="0"/>
        <a:p>
          <a:pPr algn="ctr">
            <a:defRPr/>
          </a:pPr>
          <a:r>
            <a:rPr lang="en-US" cap="none" sz="1800" b="0" i="0" u="none" baseline="0">
              <a:solidFill>
                <a:srgbClr val="000000"/>
              </a:solidFill>
              <a:latin typeface="標楷體"/>
              <a:ea typeface="標楷體"/>
              <a:cs typeface="標楷體"/>
            </a:rPr>
            <a:t>附表</a:t>
          </a:r>
          <a:r>
            <a:rPr lang="en-US" cap="none" sz="1800" b="0" i="0" u="none" baseline="0">
              <a:solidFill>
                <a:srgbClr val="000000"/>
              </a:solidFill>
              <a:latin typeface="標楷體"/>
              <a:ea typeface="標楷體"/>
              <a:cs typeface="標楷體"/>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
  <sheetViews>
    <sheetView tabSelected="1" zoomScale="75" zoomScaleNormal="75" zoomScalePageLayoutView="0" workbookViewId="0" topLeftCell="A1">
      <selection activeCell="E24" sqref="E24"/>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0" t="s">
        <v>59</v>
      </c>
      <c r="B1" s="60"/>
      <c r="C1" s="60"/>
      <c r="D1" s="60"/>
      <c r="E1" s="60"/>
      <c r="F1" s="60"/>
      <c r="G1" s="60"/>
      <c r="H1" s="60"/>
    </row>
    <row r="2" spans="1:8" ht="24" customHeight="1">
      <c r="A2" s="61" t="s">
        <v>78</v>
      </c>
      <c r="B2" s="61"/>
      <c r="C2" s="61"/>
      <c r="D2" s="61"/>
      <c r="E2" s="61"/>
      <c r="F2" s="61"/>
      <c r="G2" s="61"/>
      <c r="H2" s="61"/>
    </row>
    <row r="3" ht="24" customHeight="1">
      <c r="H3" s="30" t="s">
        <v>76</v>
      </c>
    </row>
    <row r="4" spans="1:8" ht="27" customHeight="1">
      <c r="A4" s="62" t="s">
        <v>60</v>
      </c>
      <c r="B4" s="63"/>
      <c r="C4" s="66" t="s">
        <v>79</v>
      </c>
      <c r="D4" s="67"/>
      <c r="E4" s="66" t="s">
        <v>69</v>
      </c>
      <c r="F4" s="68"/>
      <c r="G4" s="67" t="s">
        <v>1</v>
      </c>
      <c r="H4" s="68"/>
    </row>
    <row r="5" spans="1:8" ht="27" customHeight="1">
      <c r="A5" s="64"/>
      <c r="B5" s="65"/>
      <c r="C5" s="15" t="s">
        <v>2</v>
      </c>
      <c r="D5" s="14" t="s">
        <v>70</v>
      </c>
      <c r="E5" s="6" t="s">
        <v>2</v>
      </c>
      <c r="F5" s="6" t="s">
        <v>71</v>
      </c>
      <c r="G5" s="16" t="s">
        <v>2</v>
      </c>
      <c r="H5" s="6" t="s">
        <v>75</v>
      </c>
    </row>
    <row r="6" spans="1:8" ht="33" customHeight="1">
      <c r="A6" s="55" t="s">
        <v>61</v>
      </c>
      <c r="B6" s="17" t="s">
        <v>62</v>
      </c>
      <c r="C6" s="18">
        <v>156290346</v>
      </c>
      <c r="D6" s="19">
        <v>71.44</v>
      </c>
      <c r="E6" s="42">
        <v>146137010</v>
      </c>
      <c r="F6" s="19">
        <v>69.63</v>
      </c>
      <c r="G6" s="20">
        <v>10153336</v>
      </c>
      <c r="H6" s="19">
        <v>6.95</v>
      </c>
    </row>
    <row r="7" spans="1:8" ht="33" customHeight="1">
      <c r="A7" s="55"/>
      <c r="B7" s="17" t="s">
        <v>63</v>
      </c>
      <c r="C7" s="18">
        <v>17635602</v>
      </c>
      <c r="D7" s="21">
        <v>8.06</v>
      </c>
      <c r="E7" s="42">
        <v>17655690</v>
      </c>
      <c r="F7" s="21">
        <v>8.41</v>
      </c>
      <c r="G7" s="20">
        <v>-20088</v>
      </c>
      <c r="H7" s="21">
        <v>-0.11</v>
      </c>
    </row>
    <row r="8" spans="1:8" ht="33" customHeight="1">
      <c r="A8" s="55"/>
      <c r="B8" s="17" t="s">
        <v>64</v>
      </c>
      <c r="C8" s="18">
        <v>44845997</v>
      </c>
      <c r="D8" s="21">
        <v>20.5</v>
      </c>
      <c r="E8" s="42">
        <v>46086655</v>
      </c>
      <c r="F8" s="21">
        <v>21.96</v>
      </c>
      <c r="G8" s="20">
        <v>-1240658</v>
      </c>
      <c r="H8" s="21">
        <v>-2.69</v>
      </c>
    </row>
    <row r="9" spans="1:8" ht="33" customHeight="1">
      <c r="A9" s="55"/>
      <c r="B9" s="17" t="s">
        <v>12</v>
      </c>
      <c r="C9" s="42">
        <v>0</v>
      </c>
      <c r="D9" s="21">
        <v>0</v>
      </c>
      <c r="E9" s="42">
        <v>0</v>
      </c>
      <c r="F9" s="21">
        <v>0</v>
      </c>
      <c r="G9" s="49">
        <v>0</v>
      </c>
      <c r="H9" s="21" t="s">
        <v>77</v>
      </c>
    </row>
    <row r="10" spans="1:8" ht="33" customHeight="1" thickBot="1">
      <c r="A10" s="69" t="s">
        <v>23</v>
      </c>
      <c r="B10" s="70"/>
      <c r="C10" s="50">
        <f>SUM(C6:C9)</f>
        <v>218771945</v>
      </c>
      <c r="D10" s="51">
        <f>IF(C$15=0,"_",ROUND(C10/C$15*100,2))</f>
        <v>100</v>
      </c>
      <c r="E10" s="52">
        <f>SUM(E6:E9)</f>
        <v>209879355</v>
      </c>
      <c r="F10" s="51">
        <f>IF(E$15=0,"_",ROUND(E10/E$15*100,2))</f>
        <v>100</v>
      </c>
      <c r="G10" s="52">
        <f>C10-E10</f>
        <v>8892590</v>
      </c>
      <c r="H10" s="51">
        <f>IF(E10=0,"_",ROUND(G10/E10*100,2))</f>
        <v>4.24</v>
      </c>
    </row>
    <row r="11" spans="1:8" ht="33" customHeight="1" thickTop="1">
      <c r="A11" s="58" t="s">
        <v>25</v>
      </c>
      <c r="B11" s="25" t="s">
        <v>26</v>
      </c>
      <c r="C11" s="18">
        <v>56220097</v>
      </c>
      <c r="D11" s="21">
        <v>25.7</v>
      </c>
      <c r="E11" s="42">
        <v>50761294</v>
      </c>
      <c r="F11" s="21">
        <v>24.19</v>
      </c>
      <c r="G11" s="20">
        <v>5458803</v>
      </c>
      <c r="H11" s="21">
        <v>10.75</v>
      </c>
    </row>
    <row r="12" spans="1:8" ht="33" customHeight="1">
      <c r="A12" s="58"/>
      <c r="B12" s="25" t="s">
        <v>27</v>
      </c>
      <c r="C12" s="18">
        <v>6048885</v>
      </c>
      <c r="D12" s="21">
        <v>2.76</v>
      </c>
      <c r="E12" s="42">
        <v>5967266</v>
      </c>
      <c r="F12" s="21">
        <v>2.84</v>
      </c>
      <c r="G12" s="20">
        <v>81619</v>
      </c>
      <c r="H12" s="21">
        <v>1.37</v>
      </c>
    </row>
    <row r="13" spans="1:8" ht="33" customHeight="1">
      <c r="A13" s="58"/>
      <c r="B13" s="25" t="s">
        <v>28</v>
      </c>
      <c r="C13" s="18">
        <v>156502963</v>
      </c>
      <c r="D13" s="21">
        <v>71.54</v>
      </c>
      <c r="E13" s="42">
        <v>153150795</v>
      </c>
      <c r="F13" s="21">
        <v>72.97</v>
      </c>
      <c r="G13" s="20">
        <v>3352168</v>
      </c>
      <c r="H13" s="21">
        <v>2.19</v>
      </c>
    </row>
    <row r="14" spans="1:8" ht="33" customHeight="1">
      <c r="A14" s="59"/>
      <c r="B14" s="26" t="s">
        <v>12</v>
      </c>
      <c r="C14" s="22">
        <v>0</v>
      </c>
      <c r="D14" s="23">
        <v>0</v>
      </c>
      <c r="E14" s="22">
        <v>0</v>
      </c>
      <c r="F14" s="23">
        <v>0</v>
      </c>
      <c r="G14" s="20">
        <v>0</v>
      </c>
      <c r="H14" s="23" t="s">
        <v>77</v>
      </c>
    </row>
    <row r="15" spans="1:8" ht="33" customHeight="1">
      <c r="A15" s="56" t="s">
        <v>23</v>
      </c>
      <c r="B15" s="57"/>
      <c r="C15" s="27">
        <v>218771945</v>
      </c>
      <c r="D15" s="28">
        <v>100</v>
      </c>
      <c r="E15" s="22">
        <v>209879355</v>
      </c>
      <c r="F15" s="28">
        <v>100</v>
      </c>
      <c r="G15" s="29">
        <v>8892590</v>
      </c>
      <c r="H15" s="28">
        <v>4.24</v>
      </c>
    </row>
    <row r="16" spans="1:4" ht="21" customHeight="1">
      <c r="A16" s="30" t="s">
        <v>49</v>
      </c>
      <c r="B16" s="13" t="s">
        <v>50</v>
      </c>
      <c r="D16" s="31"/>
    </row>
    <row r="17" spans="2:4" ht="21" customHeight="1">
      <c r="B17" s="13" t="s">
        <v>52</v>
      </c>
      <c r="D17" s="32"/>
    </row>
    <row r="18" spans="2:4" ht="21" customHeight="1">
      <c r="B18" s="13" t="s">
        <v>51</v>
      </c>
      <c r="D18" s="32"/>
    </row>
  </sheetData>
  <sheetProtection/>
  <mergeCells count="10">
    <mergeCell ref="A6:A9"/>
    <mergeCell ref="A15:B15"/>
    <mergeCell ref="A11:A14"/>
    <mergeCell ref="A1:H1"/>
    <mergeCell ref="A2:H2"/>
    <mergeCell ref="A4:B5"/>
    <mergeCell ref="C4:D4"/>
    <mergeCell ref="E4:F4"/>
    <mergeCell ref="G4:H4"/>
    <mergeCell ref="A10:B10"/>
  </mergeCells>
  <printOptions horizontalCentered="1" verticalCentered="1"/>
  <pageMargins left="0.7874015748031497" right="0.7874015748031497" top="0.7874015748031497" bottom="0.7874015748031497" header="0" footer="0"/>
  <pageSetup horizontalDpi="600" verticalDpi="600" orientation="landscape" paperSize="9"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H16"/>
  <sheetViews>
    <sheetView zoomScale="75" zoomScaleNormal="75" zoomScalePageLayoutView="0" workbookViewId="0" topLeftCell="A1">
      <selection activeCell="D19" sqref="D19"/>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0" t="s">
        <v>67</v>
      </c>
      <c r="B1" s="60"/>
      <c r="C1" s="60"/>
      <c r="D1" s="60"/>
      <c r="E1" s="60"/>
      <c r="F1" s="60"/>
      <c r="G1" s="60"/>
      <c r="H1" s="60"/>
    </row>
    <row r="2" spans="1:8" ht="24" customHeight="1">
      <c r="A2" s="61" t="s">
        <v>78</v>
      </c>
      <c r="B2" s="61"/>
      <c r="C2" s="61"/>
      <c r="D2" s="61"/>
      <c r="E2" s="61"/>
      <c r="F2" s="61"/>
      <c r="G2" s="61"/>
      <c r="H2" s="61"/>
    </row>
    <row r="3" ht="24" customHeight="1">
      <c r="H3" s="30" t="s">
        <v>76</v>
      </c>
    </row>
    <row r="4" spans="1:8" ht="27" customHeight="1">
      <c r="A4" s="62" t="s">
        <v>24</v>
      </c>
      <c r="B4" s="63"/>
      <c r="C4" s="66" t="s">
        <v>79</v>
      </c>
      <c r="D4" s="67"/>
      <c r="E4" s="66" t="s">
        <v>69</v>
      </c>
      <c r="F4" s="68"/>
      <c r="G4" s="67" t="s">
        <v>1</v>
      </c>
      <c r="H4" s="68"/>
    </row>
    <row r="5" spans="1:8" ht="27" customHeight="1">
      <c r="A5" s="64"/>
      <c r="B5" s="65"/>
      <c r="C5" s="15" t="s">
        <v>2</v>
      </c>
      <c r="D5" s="14" t="s">
        <v>71</v>
      </c>
      <c r="E5" s="15" t="s">
        <v>2</v>
      </c>
      <c r="F5" s="6" t="s">
        <v>71</v>
      </c>
      <c r="G5" s="16" t="s">
        <v>2</v>
      </c>
      <c r="H5" s="6" t="s">
        <v>75</v>
      </c>
    </row>
    <row r="6" spans="1:8" ht="39" customHeight="1">
      <c r="A6" s="55" t="s">
        <v>25</v>
      </c>
      <c r="B6" s="17" t="s">
        <v>26</v>
      </c>
      <c r="C6" s="18">
        <v>61374264</v>
      </c>
      <c r="D6" s="40">
        <v>27.72</v>
      </c>
      <c r="E6" s="18">
        <v>52451653</v>
      </c>
      <c r="F6" s="40">
        <v>25.42</v>
      </c>
      <c r="G6" s="24">
        <f>C6-E6</f>
        <v>8922611</v>
      </c>
      <c r="H6" s="41">
        <v>17.01</v>
      </c>
    </row>
    <row r="7" spans="1:8" ht="39" customHeight="1">
      <c r="A7" s="55"/>
      <c r="B7" s="17" t="s">
        <v>27</v>
      </c>
      <c r="C7" s="18">
        <v>7389895</v>
      </c>
      <c r="D7" s="40">
        <v>3.34</v>
      </c>
      <c r="E7" s="18">
        <v>6767740</v>
      </c>
      <c r="F7" s="40">
        <v>3.28</v>
      </c>
      <c r="G7" s="42">
        <f>C7-E7</f>
        <v>622155</v>
      </c>
      <c r="H7" s="43">
        <v>9.19</v>
      </c>
    </row>
    <row r="8" spans="1:8" ht="39" customHeight="1">
      <c r="A8" s="55"/>
      <c r="B8" s="17" t="s">
        <v>28</v>
      </c>
      <c r="C8" s="18">
        <v>152629993</v>
      </c>
      <c r="D8" s="21">
        <v>68.94</v>
      </c>
      <c r="E8" s="18">
        <v>147082508</v>
      </c>
      <c r="F8" s="54">
        <v>71.3</v>
      </c>
      <c r="G8" s="42">
        <f>C8-E8</f>
        <v>5547485</v>
      </c>
      <c r="H8" s="43">
        <v>3.77</v>
      </c>
    </row>
    <row r="9" spans="1:8" ht="39" customHeight="1">
      <c r="A9" s="55"/>
      <c r="B9" s="17" t="s">
        <v>12</v>
      </c>
      <c r="C9" s="42">
        <v>0</v>
      </c>
      <c r="D9" s="21">
        <v>0</v>
      </c>
      <c r="E9" s="42">
        <v>0</v>
      </c>
      <c r="F9" s="21">
        <v>0</v>
      </c>
      <c r="G9" s="42">
        <v>0</v>
      </c>
      <c r="H9" s="43" t="s">
        <v>77</v>
      </c>
    </row>
    <row r="10" spans="1:8" ht="33" customHeight="1" thickBot="1">
      <c r="A10" s="69" t="s">
        <v>23</v>
      </c>
      <c r="B10" s="70"/>
      <c r="C10" s="50">
        <f>SUM(C6:C9)</f>
        <v>221394152</v>
      </c>
      <c r="D10" s="51">
        <f>IF(C$13=0,"_",ROUND(C10/C$13*100,2))</f>
        <v>100</v>
      </c>
      <c r="E10" s="50">
        <f>SUM(E6:E9)</f>
        <v>206301901</v>
      </c>
      <c r="F10" s="51">
        <f>IF(E$13=0,"_",ROUND(E10/E$13*100,2))</f>
        <v>100</v>
      </c>
      <c r="G10" s="52">
        <f>C10-E10</f>
        <v>15092251</v>
      </c>
      <c r="H10" s="53">
        <f>IF(E10=0,"_",ROUND(G10/E10*100,2))</f>
        <v>7.32</v>
      </c>
    </row>
    <row r="11" spans="1:8" ht="39" customHeight="1" thickTop="1">
      <c r="A11" s="55" t="s">
        <v>29</v>
      </c>
      <c r="B11" s="17" t="s">
        <v>48</v>
      </c>
      <c r="C11" s="18">
        <v>180406340</v>
      </c>
      <c r="D11" s="43">
        <v>81.49</v>
      </c>
      <c r="E11" s="18">
        <v>172082527</v>
      </c>
      <c r="F11" s="43">
        <v>83.41</v>
      </c>
      <c r="G11" s="42">
        <f>C11-E11</f>
        <v>8323813</v>
      </c>
      <c r="H11" s="43">
        <v>4.84</v>
      </c>
    </row>
    <row r="12" spans="1:8" ht="39" customHeight="1">
      <c r="A12" s="71"/>
      <c r="B12" s="44" t="s">
        <v>30</v>
      </c>
      <c r="C12" s="22">
        <v>40987812</v>
      </c>
      <c r="D12" s="40">
        <v>18.51</v>
      </c>
      <c r="E12" s="22">
        <v>34219374</v>
      </c>
      <c r="F12" s="40">
        <v>16.59</v>
      </c>
      <c r="G12" s="22">
        <f>C12-E12</f>
        <v>6768438</v>
      </c>
      <c r="H12" s="43">
        <v>19.78</v>
      </c>
    </row>
    <row r="13" spans="1:8" ht="33" customHeight="1">
      <c r="A13" s="56" t="s">
        <v>23</v>
      </c>
      <c r="B13" s="57"/>
      <c r="C13" s="27">
        <f>SUM(C6:C9)</f>
        <v>221394152</v>
      </c>
      <c r="D13" s="28">
        <f>IF(C$13=0,"_",ROUND(C13/C$13*100,2))</f>
        <v>100</v>
      </c>
      <c r="E13" s="46">
        <f>SUM(E6:E9)</f>
        <v>206301901</v>
      </c>
      <c r="F13" s="28">
        <f>IF(E$13=0,"_",ROUND(E13/E$13*100,2))</f>
        <v>100</v>
      </c>
      <c r="G13" s="29">
        <f>C13-E13</f>
        <v>15092251</v>
      </c>
      <c r="H13" s="45">
        <f>IF(E13=0,"_",ROUND(G13/E13*100,2))</f>
        <v>7.32</v>
      </c>
    </row>
    <row r="14" spans="1:2" ht="24" customHeight="1">
      <c r="A14" s="30" t="s">
        <v>49</v>
      </c>
      <c r="B14" s="13" t="s">
        <v>54</v>
      </c>
    </row>
    <row r="15" ht="24" customHeight="1">
      <c r="B15" s="13" t="s">
        <v>55</v>
      </c>
    </row>
    <row r="16" ht="24" customHeight="1">
      <c r="B16" s="13" t="s">
        <v>56</v>
      </c>
    </row>
  </sheetData>
  <sheetProtection/>
  <mergeCells count="10">
    <mergeCell ref="A6:A9"/>
    <mergeCell ref="A11:A12"/>
    <mergeCell ref="A13:B13"/>
    <mergeCell ref="A1:H1"/>
    <mergeCell ref="A2:H2"/>
    <mergeCell ref="A4:B5"/>
    <mergeCell ref="C4:D4"/>
    <mergeCell ref="E4:F4"/>
    <mergeCell ref="G4:H4"/>
    <mergeCell ref="A10:B10"/>
  </mergeCells>
  <printOptions horizontalCentered="1" verticalCentered="1"/>
  <pageMargins left="0.7874015748031497" right="0.7874015748031497" top="0.7874015748031497" bottom="0.5905511811023623" header="0" footer="0"/>
  <pageSetup horizontalDpi="600" verticalDpi="600" orientation="landscape" paperSize="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H32"/>
  <sheetViews>
    <sheetView zoomScale="75" zoomScaleNormal="75" zoomScalePageLayoutView="0" workbookViewId="0" topLeftCell="A1">
      <selection activeCell="L12" sqref="L12"/>
    </sheetView>
  </sheetViews>
  <sheetFormatPr defaultColWidth="9.00390625" defaultRowHeight="16.5"/>
  <cols>
    <col min="1" max="1" width="5.625" style="0" customWidth="1"/>
    <col min="2" max="2" width="23.625" style="0" customWidth="1"/>
    <col min="3" max="3" width="18.625" style="0" customWidth="1"/>
    <col min="4" max="4" width="10.625" style="0" customWidth="1"/>
    <col min="5" max="5" width="18.625" style="0" customWidth="1"/>
    <col min="6" max="6" width="10.625" style="0" customWidth="1"/>
    <col min="7" max="7" width="18.625" style="0" customWidth="1"/>
    <col min="8" max="8" width="10.625" style="0" customWidth="1"/>
  </cols>
  <sheetData>
    <row r="1" spans="1:8" s="13" customFormat="1" ht="33" customHeight="1">
      <c r="A1" s="60" t="s">
        <v>65</v>
      </c>
      <c r="B1" s="60"/>
      <c r="C1" s="60"/>
      <c r="D1" s="60"/>
      <c r="E1" s="60"/>
      <c r="F1" s="60"/>
      <c r="G1" s="60"/>
      <c r="H1" s="60"/>
    </row>
    <row r="2" spans="1:8" s="13" customFormat="1" ht="16.5">
      <c r="A2" s="89" t="s">
        <v>78</v>
      </c>
      <c r="B2" s="89"/>
      <c r="C2" s="89"/>
      <c r="D2" s="89"/>
      <c r="E2" s="89"/>
      <c r="F2" s="89"/>
      <c r="G2" s="89"/>
      <c r="H2" s="89"/>
    </row>
    <row r="3" s="13" customFormat="1" ht="16.5">
      <c r="H3" s="30" t="s">
        <v>72</v>
      </c>
    </row>
    <row r="4" spans="1:8" s="13" customFormat="1" ht="16.5">
      <c r="A4" s="77" t="s">
        <v>0</v>
      </c>
      <c r="B4" s="78"/>
      <c r="C4" s="76" t="s">
        <v>79</v>
      </c>
      <c r="D4" s="74"/>
      <c r="E4" s="76" t="s">
        <v>69</v>
      </c>
      <c r="F4" s="75"/>
      <c r="G4" s="74" t="s">
        <v>1</v>
      </c>
      <c r="H4" s="75"/>
    </row>
    <row r="5" spans="1:8" s="13" customFormat="1" ht="16.5">
      <c r="A5" s="56"/>
      <c r="B5" s="57"/>
      <c r="C5" s="33" t="s">
        <v>2</v>
      </c>
      <c r="D5" s="34" t="s">
        <v>71</v>
      </c>
      <c r="E5" s="35" t="s">
        <v>2</v>
      </c>
      <c r="F5" s="33" t="s">
        <v>71</v>
      </c>
      <c r="G5" s="34" t="s">
        <v>2</v>
      </c>
      <c r="H5" s="33" t="s">
        <v>75</v>
      </c>
    </row>
    <row r="6" spans="1:8" s="13" customFormat="1" ht="16.5" customHeight="1">
      <c r="A6" s="90" t="s">
        <v>3</v>
      </c>
      <c r="B6" s="36" t="s">
        <v>4</v>
      </c>
      <c r="C6" s="81">
        <v>112351290</v>
      </c>
      <c r="D6" s="80">
        <v>51.35</v>
      </c>
      <c r="E6" s="81">
        <v>108592277</v>
      </c>
      <c r="F6" s="80">
        <f>IF(E$29=0,"_",ROUND(E6/E$29*100,2))</f>
        <v>51.74</v>
      </c>
      <c r="G6" s="85">
        <f>C6-E6</f>
        <v>3759013</v>
      </c>
      <c r="H6" s="80">
        <f>IF(E6=0,"_",ROUND(G6/E6*100,2))</f>
        <v>3.46</v>
      </c>
    </row>
    <row r="7" spans="1:8" s="13" customFormat="1" ht="16.5" customHeight="1">
      <c r="A7" s="58"/>
      <c r="B7" s="37" t="s">
        <v>5</v>
      </c>
      <c r="C7" s="82"/>
      <c r="D7" s="79"/>
      <c r="E7" s="82"/>
      <c r="F7" s="79"/>
      <c r="G7" s="86"/>
      <c r="H7" s="79"/>
    </row>
    <row r="8" spans="1:8" s="13" customFormat="1" ht="16.5" customHeight="1">
      <c r="A8" s="58"/>
      <c r="B8" s="36" t="s">
        <v>6</v>
      </c>
      <c r="C8" s="81">
        <v>54793784</v>
      </c>
      <c r="D8" s="79">
        <f>IF(C$29=0,"_",ROUND(C8/C$29*100,2))</f>
        <v>25.05</v>
      </c>
      <c r="E8" s="81">
        <v>52454030</v>
      </c>
      <c r="F8" s="79">
        <f>IF(E$29=0,"_",ROUND(E8/E$29*100,2))</f>
        <v>24.99</v>
      </c>
      <c r="G8" s="85">
        <f>C8-E8</f>
        <v>2339754</v>
      </c>
      <c r="H8" s="79">
        <f>IF(E8=0,"_",ROUND(G8/E8*100,2))</f>
        <v>4.46</v>
      </c>
    </row>
    <row r="9" spans="1:8" s="13" customFormat="1" ht="16.5" customHeight="1">
      <c r="A9" s="58"/>
      <c r="B9" s="37" t="s">
        <v>7</v>
      </c>
      <c r="C9" s="82"/>
      <c r="D9" s="79"/>
      <c r="E9" s="82"/>
      <c r="F9" s="79"/>
      <c r="G9" s="86"/>
      <c r="H9" s="79"/>
    </row>
    <row r="10" spans="1:8" s="13" customFormat="1" ht="16.5" customHeight="1">
      <c r="A10" s="58"/>
      <c r="B10" s="36" t="s">
        <v>8</v>
      </c>
      <c r="C10" s="81">
        <v>50692616</v>
      </c>
      <c r="D10" s="79">
        <v>23.17</v>
      </c>
      <c r="E10" s="81">
        <v>47591081</v>
      </c>
      <c r="F10" s="79">
        <v>22.67</v>
      </c>
      <c r="G10" s="85">
        <f>C10-E10</f>
        <v>3101535</v>
      </c>
      <c r="H10" s="79">
        <f>IF(E10=0,"_",ROUND(G10/E10*100,2))</f>
        <v>6.52</v>
      </c>
    </row>
    <row r="11" spans="1:8" s="13" customFormat="1" ht="16.5" customHeight="1">
      <c r="A11" s="58"/>
      <c r="B11" s="37" t="s">
        <v>9</v>
      </c>
      <c r="C11" s="82"/>
      <c r="D11" s="79"/>
      <c r="E11" s="82"/>
      <c r="F11" s="79"/>
      <c r="G11" s="86"/>
      <c r="H11" s="79"/>
    </row>
    <row r="12" spans="1:8" s="13" customFormat="1" ht="16.5" customHeight="1">
      <c r="A12" s="58"/>
      <c r="B12" s="36" t="s">
        <v>10</v>
      </c>
      <c r="C12" s="81">
        <v>921483</v>
      </c>
      <c r="D12" s="79">
        <f>IF(C$29=0,"_",ROUND(C12/C$29*100,2))</f>
        <v>0.42</v>
      </c>
      <c r="E12" s="81">
        <v>1229216</v>
      </c>
      <c r="F12" s="79">
        <f>IF(E$29=0,"_",ROUND(E12/E$29*100,2))</f>
        <v>0.59</v>
      </c>
      <c r="G12" s="85">
        <f>C12-E12</f>
        <v>-307733</v>
      </c>
      <c r="H12" s="79">
        <f>IF(E12=0,"_",ROUND(G12/E12*100,2))</f>
        <v>-25.03</v>
      </c>
    </row>
    <row r="13" spans="1:8" s="13" customFormat="1" ht="16.5" customHeight="1">
      <c r="A13" s="58"/>
      <c r="B13" s="37" t="s">
        <v>11</v>
      </c>
      <c r="C13" s="82"/>
      <c r="D13" s="79"/>
      <c r="E13" s="82"/>
      <c r="F13" s="79"/>
      <c r="G13" s="86"/>
      <c r="H13" s="79"/>
    </row>
    <row r="14" spans="1:8" s="13" customFormat="1" ht="16.5" customHeight="1">
      <c r="A14" s="58"/>
      <c r="B14" s="36" t="s">
        <v>12</v>
      </c>
      <c r="C14" s="81">
        <v>12772</v>
      </c>
      <c r="D14" s="79">
        <f>IF(C$29=0,"_",ROUND(C14/C$29*100,2))</f>
        <v>0.01</v>
      </c>
      <c r="E14" s="81">
        <v>12751</v>
      </c>
      <c r="F14" s="79">
        <f>IF(E$29=0,"_",ROUND(E14/E$29*100,2))</f>
        <v>0.01</v>
      </c>
      <c r="G14" s="88">
        <f>C14-E14</f>
        <v>21</v>
      </c>
      <c r="H14" s="79">
        <f>IF(E14=0,"_",ROUND(G14/E14*100,2))</f>
        <v>0.16</v>
      </c>
    </row>
    <row r="15" spans="1:8" s="13" customFormat="1" ht="16.5" customHeight="1">
      <c r="A15" s="58"/>
      <c r="B15" s="37" t="s">
        <v>13</v>
      </c>
      <c r="C15" s="87"/>
      <c r="D15" s="79"/>
      <c r="E15" s="87"/>
      <c r="F15" s="79"/>
      <c r="G15" s="88"/>
      <c r="H15" s="79"/>
    </row>
    <row r="16" spans="1:8" s="48" customFormat="1" ht="21" customHeight="1" thickBot="1">
      <c r="A16" s="72" t="s">
        <v>23</v>
      </c>
      <c r="B16" s="73"/>
      <c r="C16" s="52">
        <f>SUM(C4:C15)</f>
        <v>218771945</v>
      </c>
      <c r="D16" s="51">
        <f>IF(C$29=0,"_",ROUND(C16/C$29*100,2))</f>
        <v>100</v>
      </c>
      <c r="E16" s="52">
        <f>SUM(E4:E15)</f>
        <v>209879355</v>
      </c>
      <c r="F16" s="51">
        <f>IF(E$29=0,"_",ROUND(E16/E$29*100,2))</f>
        <v>100</v>
      </c>
      <c r="G16" s="52">
        <f>SUM(G4:G15)</f>
        <v>8892590</v>
      </c>
      <c r="H16" s="51">
        <f>IF(E16=0,"_",ROUND(G16/E16*100,2))</f>
        <v>4.24</v>
      </c>
    </row>
    <row r="17" spans="1:8" s="13" customFormat="1" ht="16.5" customHeight="1" thickTop="1">
      <c r="A17" s="58" t="s">
        <v>14</v>
      </c>
      <c r="B17" s="36" t="s">
        <v>15</v>
      </c>
      <c r="C17" s="82">
        <v>75094411</v>
      </c>
      <c r="D17" s="80">
        <v>34.33</v>
      </c>
      <c r="E17" s="82">
        <v>72460148</v>
      </c>
      <c r="F17" s="80">
        <v>34.52</v>
      </c>
      <c r="G17" s="82">
        <f>C17-E17</f>
        <v>2634263</v>
      </c>
      <c r="H17" s="80">
        <f>IF(E17=0,"_",ROUND(G17/E17*100,2))</f>
        <v>3.64</v>
      </c>
    </row>
    <row r="18" spans="1:8" s="13" customFormat="1" ht="16.5" customHeight="1">
      <c r="A18" s="58"/>
      <c r="B18" s="37" t="s">
        <v>16</v>
      </c>
      <c r="C18" s="83"/>
      <c r="D18" s="79"/>
      <c r="E18" s="83"/>
      <c r="F18" s="79"/>
      <c r="G18" s="83"/>
      <c r="H18" s="79"/>
    </row>
    <row r="19" spans="1:8" s="13" customFormat="1" ht="16.5" customHeight="1">
      <c r="A19" s="58"/>
      <c r="B19" s="36" t="s">
        <v>21</v>
      </c>
      <c r="C19" s="83">
        <v>78948183</v>
      </c>
      <c r="D19" s="79">
        <v>36.09</v>
      </c>
      <c r="E19" s="83">
        <v>73885506</v>
      </c>
      <c r="F19" s="79">
        <v>35.2</v>
      </c>
      <c r="G19" s="83">
        <f>C19-E19</f>
        <v>5062677</v>
      </c>
      <c r="H19" s="79">
        <f>IF(E19=0,"_",ROUND(G19/E19*100,2))</f>
        <v>6.85</v>
      </c>
    </row>
    <row r="20" spans="1:8" s="13" customFormat="1" ht="16.5" customHeight="1">
      <c r="A20" s="58"/>
      <c r="B20" s="37" t="s">
        <v>22</v>
      </c>
      <c r="C20" s="83"/>
      <c r="D20" s="79"/>
      <c r="E20" s="83"/>
      <c r="F20" s="79"/>
      <c r="G20" s="83"/>
      <c r="H20" s="79"/>
    </row>
    <row r="21" spans="1:8" s="13" customFormat="1" ht="16.5" customHeight="1">
      <c r="A21" s="58"/>
      <c r="B21" s="36" t="s">
        <v>17</v>
      </c>
      <c r="C21" s="83">
        <v>56181585</v>
      </c>
      <c r="D21" s="79">
        <v>25.68</v>
      </c>
      <c r="E21" s="83">
        <v>54521961</v>
      </c>
      <c r="F21" s="79">
        <v>25.98</v>
      </c>
      <c r="G21" s="83">
        <f>C21-E21</f>
        <v>1659624</v>
      </c>
      <c r="H21" s="79">
        <f>IF(E21=0,"_",ROUND(G21/E21*100,2))</f>
        <v>3.04</v>
      </c>
    </row>
    <row r="22" spans="1:8" s="13" customFormat="1" ht="16.5" customHeight="1">
      <c r="A22" s="58"/>
      <c r="B22" s="37" t="s">
        <v>18</v>
      </c>
      <c r="C22" s="83"/>
      <c r="D22" s="79"/>
      <c r="E22" s="83"/>
      <c r="F22" s="79"/>
      <c r="G22" s="83"/>
      <c r="H22" s="79"/>
    </row>
    <row r="23" spans="1:8" s="13" customFormat="1" ht="16.5" customHeight="1">
      <c r="A23" s="58"/>
      <c r="B23" s="36" t="s">
        <v>19</v>
      </c>
      <c r="C23" s="83">
        <v>7613511</v>
      </c>
      <c r="D23" s="79">
        <v>3.48</v>
      </c>
      <c r="E23" s="83">
        <v>7769773</v>
      </c>
      <c r="F23" s="79">
        <v>3.7</v>
      </c>
      <c r="G23" s="83">
        <f>C23-E23</f>
        <v>-156262</v>
      </c>
      <c r="H23" s="79">
        <f>IF(E23=0,"_",ROUND(G23/E23*100,2))</f>
        <v>-2.01</v>
      </c>
    </row>
    <row r="24" spans="1:8" s="13" customFormat="1" ht="16.5" customHeight="1">
      <c r="A24" s="58"/>
      <c r="B24" s="37" t="s">
        <v>20</v>
      </c>
      <c r="C24" s="83"/>
      <c r="D24" s="79"/>
      <c r="E24" s="83"/>
      <c r="F24" s="79"/>
      <c r="G24" s="83"/>
      <c r="H24" s="79"/>
    </row>
    <row r="25" spans="1:8" s="13" customFormat="1" ht="16.5" customHeight="1">
      <c r="A25" s="58"/>
      <c r="B25" s="36" t="s">
        <v>10</v>
      </c>
      <c r="C25" s="83">
        <v>921483</v>
      </c>
      <c r="D25" s="79">
        <v>0.42</v>
      </c>
      <c r="E25" s="83">
        <v>1229216</v>
      </c>
      <c r="F25" s="79">
        <v>0.59</v>
      </c>
      <c r="G25" s="83">
        <f>C25-E25</f>
        <v>-307733</v>
      </c>
      <c r="H25" s="79">
        <f>IF(E25=0,"_",ROUND(G25/E25*100,2))</f>
        <v>-25.03</v>
      </c>
    </row>
    <row r="26" spans="1:8" s="13" customFormat="1" ht="16.5" customHeight="1">
      <c r="A26" s="58"/>
      <c r="B26" s="37" t="s">
        <v>11</v>
      </c>
      <c r="C26" s="83"/>
      <c r="D26" s="79"/>
      <c r="E26" s="83"/>
      <c r="F26" s="79"/>
      <c r="G26" s="83"/>
      <c r="H26" s="79"/>
    </row>
    <row r="27" spans="1:8" s="13" customFormat="1" ht="16.5" customHeight="1">
      <c r="A27" s="58"/>
      <c r="B27" s="36" t="s">
        <v>12</v>
      </c>
      <c r="C27" s="83">
        <v>12772</v>
      </c>
      <c r="D27" s="79">
        <v>0</v>
      </c>
      <c r="E27" s="83">
        <v>12751</v>
      </c>
      <c r="F27" s="79">
        <v>0.01</v>
      </c>
      <c r="G27" s="83">
        <f>C27-E27</f>
        <v>21</v>
      </c>
      <c r="H27" s="79">
        <f>IF(E27=0,"_",ROUND(G27/E27*100,2))</f>
        <v>0.16</v>
      </c>
    </row>
    <row r="28" spans="1:8" s="13" customFormat="1" ht="16.5" customHeight="1">
      <c r="A28" s="59"/>
      <c r="B28" s="38" t="s">
        <v>13</v>
      </c>
      <c r="C28" s="81"/>
      <c r="D28" s="84"/>
      <c r="E28" s="81"/>
      <c r="F28" s="84"/>
      <c r="G28" s="81"/>
      <c r="H28" s="84"/>
    </row>
    <row r="29" spans="1:8" s="13" customFormat="1" ht="21" customHeight="1">
      <c r="A29" s="76" t="s">
        <v>23</v>
      </c>
      <c r="B29" s="75"/>
      <c r="C29" s="29">
        <f>SUM(C17:C28)</f>
        <v>218771945</v>
      </c>
      <c r="D29" s="28">
        <f>IF(C$29=0,"_",ROUND(C29/C$29*100,2))</f>
        <v>100</v>
      </c>
      <c r="E29" s="29">
        <f>SUM(E17:E28)</f>
        <v>209879355</v>
      </c>
      <c r="F29" s="28">
        <f>IF(E$29=0,"_",ROUND(E29/E$29*100,2))</f>
        <v>100</v>
      </c>
      <c r="G29" s="29">
        <f>SUM(G17:G28)</f>
        <v>8892590</v>
      </c>
      <c r="H29" s="28">
        <f>IF(E29=0,"_",ROUND(G29/E29*100,2))</f>
        <v>4.24</v>
      </c>
    </row>
    <row r="30" spans="1:8" s="13" customFormat="1" ht="18" customHeight="1">
      <c r="A30" s="30" t="s">
        <v>49</v>
      </c>
      <c r="B30" s="13" t="s">
        <v>53</v>
      </c>
      <c r="D30" s="47"/>
      <c r="H30" s="39"/>
    </row>
    <row r="31" s="13" customFormat="1" ht="18" customHeight="1">
      <c r="B31" s="13" t="s">
        <v>66</v>
      </c>
    </row>
    <row r="32" ht="18" customHeight="1">
      <c r="A32" s="1"/>
    </row>
  </sheetData>
  <sheetProtection/>
  <mergeCells count="76">
    <mergeCell ref="A1:H1"/>
    <mergeCell ref="A2:H2"/>
    <mergeCell ref="A6:A15"/>
    <mergeCell ref="C6:C7"/>
    <mergeCell ref="D6:D7"/>
    <mergeCell ref="E6:E7"/>
    <mergeCell ref="C10:C11"/>
    <mergeCell ref="D10:D11"/>
    <mergeCell ref="E10:E11"/>
    <mergeCell ref="C14:C15"/>
    <mergeCell ref="F6:F7"/>
    <mergeCell ref="G6:G7"/>
    <mergeCell ref="F10:F11"/>
    <mergeCell ref="G10:G11"/>
    <mergeCell ref="F8:F9"/>
    <mergeCell ref="G8:G9"/>
    <mergeCell ref="H12:H13"/>
    <mergeCell ref="E17:E18"/>
    <mergeCell ref="H8:H9"/>
    <mergeCell ref="D14:D15"/>
    <mergeCell ref="E14:E15"/>
    <mergeCell ref="F14:F15"/>
    <mergeCell ref="G14:G15"/>
    <mergeCell ref="E19:E20"/>
    <mergeCell ref="F19:F20"/>
    <mergeCell ref="C19:C20"/>
    <mergeCell ref="D19:D20"/>
    <mergeCell ref="H10:H11"/>
    <mergeCell ref="C12:C13"/>
    <mergeCell ref="D12:D13"/>
    <mergeCell ref="E12:E13"/>
    <mergeCell ref="F12:F13"/>
    <mergeCell ref="G12:G13"/>
    <mergeCell ref="G19:G20"/>
    <mergeCell ref="H19:H20"/>
    <mergeCell ref="G21:G22"/>
    <mergeCell ref="H21:H22"/>
    <mergeCell ref="F17:F18"/>
    <mergeCell ref="G17:G18"/>
    <mergeCell ref="H17:H18"/>
    <mergeCell ref="C21:C22"/>
    <mergeCell ref="D21:D22"/>
    <mergeCell ref="E21:E22"/>
    <mergeCell ref="F21:F22"/>
    <mergeCell ref="G23:G24"/>
    <mergeCell ref="H23:H24"/>
    <mergeCell ref="G25:G26"/>
    <mergeCell ref="H25:H26"/>
    <mergeCell ref="C23:C24"/>
    <mergeCell ref="D23:D24"/>
    <mergeCell ref="C25:C26"/>
    <mergeCell ref="D25:D26"/>
    <mergeCell ref="E25:E26"/>
    <mergeCell ref="F25:F26"/>
    <mergeCell ref="E23:E24"/>
    <mergeCell ref="F23:F24"/>
    <mergeCell ref="G27:G28"/>
    <mergeCell ref="H27:H28"/>
    <mergeCell ref="A29:B29"/>
    <mergeCell ref="C27:C28"/>
    <mergeCell ref="D27:D28"/>
    <mergeCell ref="E27:E28"/>
    <mergeCell ref="F27:F28"/>
    <mergeCell ref="A17:A28"/>
    <mergeCell ref="C17:C18"/>
    <mergeCell ref="D17:D18"/>
    <mergeCell ref="A16:B16"/>
    <mergeCell ref="G4:H4"/>
    <mergeCell ref="E4:F4"/>
    <mergeCell ref="C4:D4"/>
    <mergeCell ref="A4:B5"/>
    <mergeCell ref="H14:H15"/>
    <mergeCell ref="H6:H7"/>
    <mergeCell ref="C8:C9"/>
    <mergeCell ref="D8:D9"/>
    <mergeCell ref="E8:E9"/>
  </mergeCells>
  <printOptions horizontalCentered="1" verticalCentered="1"/>
  <pageMargins left="0.7874015748031497" right="0.7874015748031497" top="0.7874015748031497" bottom="0.5905511811023623" header="0" footer="0"/>
  <pageSetup horizontalDpi="600" verticalDpi="600" orientation="landscape" paperSize="9" scale="9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zoomScale="75" zoomScaleNormal="75" zoomScalePageLayoutView="0" workbookViewId="0" topLeftCell="A1">
      <selection activeCell="P9" sqref="P9"/>
    </sheetView>
  </sheetViews>
  <sheetFormatPr defaultColWidth="9.00390625" defaultRowHeight="16.5"/>
  <cols>
    <col min="1" max="1" width="5.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3" customHeight="1">
      <c r="A1" s="60" t="s">
        <v>68</v>
      </c>
      <c r="B1" s="60"/>
      <c r="C1" s="60"/>
      <c r="D1" s="60"/>
      <c r="E1" s="60"/>
      <c r="F1" s="60"/>
      <c r="G1" s="60"/>
      <c r="H1" s="60"/>
    </row>
    <row r="2" spans="1:8" ht="19.5">
      <c r="A2" s="61" t="s">
        <v>78</v>
      </c>
      <c r="B2" s="61"/>
      <c r="C2" s="61"/>
      <c r="D2" s="61"/>
      <c r="E2" s="61"/>
      <c r="F2" s="61"/>
      <c r="G2" s="61"/>
      <c r="H2" s="61"/>
    </row>
    <row r="3" ht="16.5">
      <c r="H3" s="30" t="s">
        <v>73</v>
      </c>
    </row>
    <row r="4" spans="1:8" ht="16.5">
      <c r="A4" s="77" t="s">
        <v>0</v>
      </c>
      <c r="B4" s="78"/>
      <c r="C4" s="76" t="s">
        <v>79</v>
      </c>
      <c r="D4" s="74"/>
      <c r="E4" s="76" t="s">
        <v>69</v>
      </c>
      <c r="F4" s="75"/>
      <c r="G4" s="74" t="s">
        <v>1</v>
      </c>
      <c r="H4" s="75"/>
    </row>
    <row r="5" spans="1:8" ht="16.5">
      <c r="A5" s="56"/>
      <c r="B5" s="57"/>
      <c r="C5" s="33" t="s">
        <v>2</v>
      </c>
      <c r="D5" s="34" t="s">
        <v>71</v>
      </c>
      <c r="E5" s="35" t="s">
        <v>2</v>
      </c>
      <c r="F5" s="33" t="s">
        <v>71</v>
      </c>
      <c r="G5" s="34" t="s">
        <v>2</v>
      </c>
      <c r="H5" s="33" t="s">
        <v>74</v>
      </c>
    </row>
    <row r="6" spans="1:8" ht="16.5" customHeight="1">
      <c r="A6" s="90" t="s">
        <v>3</v>
      </c>
      <c r="B6" s="36" t="s">
        <v>4</v>
      </c>
      <c r="C6" s="81">
        <v>133744656</v>
      </c>
      <c r="D6" s="80">
        <v>60.41</v>
      </c>
      <c r="E6" s="81">
        <v>124685122</v>
      </c>
      <c r="F6" s="80">
        <v>60.44</v>
      </c>
      <c r="G6" s="85">
        <f>C6-E6</f>
        <v>9059534</v>
      </c>
      <c r="H6" s="80">
        <f>IF(E6=0,"_",ROUND(G6/E6*100,2))</f>
        <v>7.27</v>
      </c>
    </row>
    <row r="7" spans="1:8" ht="16.5" customHeight="1">
      <c r="A7" s="58"/>
      <c r="B7" s="37" t="s">
        <v>5</v>
      </c>
      <c r="C7" s="82"/>
      <c r="D7" s="79"/>
      <c r="E7" s="82"/>
      <c r="F7" s="79"/>
      <c r="G7" s="86"/>
      <c r="H7" s="79"/>
    </row>
    <row r="8" spans="1:8" ht="16.5" customHeight="1">
      <c r="A8" s="58"/>
      <c r="B8" s="36" t="s">
        <v>6</v>
      </c>
      <c r="C8" s="81">
        <v>36807000</v>
      </c>
      <c r="D8" s="79">
        <v>16.63</v>
      </c>
      <c r="E8" s="81">
        <v>33880539</v>
      </c>
      <c r="F8" s="79">
        <v>16.42</v>
      </c>
      <c r="G8" s="85">
        <f>C8-E8</f>
        <v>2926461</v>
      </c>
      <c r="H8" s="79">
        <f>IF(E8=0,"_",ROUND(G8/E8*100,2))</f>
        <v>8.64</v>
      </c>
    </row>
    <row r="9" spans="1:8" ht="16.5" customHeight="1">
      <c r="A9" s="58"/>
      <c r="B9" s="37" t="s">
        <v>7</v>
      </c>
      <c r="C9" s="82"/>
      <c r="D9" s="79"/>
      <c r="E9" s="82"/>
      <c r="F9" s="79"/>
      <c r="G9" s="86"/>
      <c r="H9" s="79"/>
    </row>
    <row r="10" spans="1:8" ht="16.5" customHeight="1">
      <c r="A10" s="58"/>
      <c r="B10" s="36" t="s">
        <v>8</v>
      </c>
      <c r="C10" s="81">
        <v>49829943</v>
      </c>
      <c r="D10" s="79">
        <v>22.51</v>
      </c>
      <c r="E10" s="81">
        <v>46418945</v>
      </c>
      <c r="F10" s="79">
        <v>22.5</v>
      </c>
      <c r="G10" s="85">
        <f>C10-E10</f>
        <v>3410998</v>
      </c>
      <c r="H10" s="79">
        <f>IF(E10=0,"_",ROUND(G10/E10*100,2))</f>
        <v>7.35</v>
      </c>
    </row>
    <row r="11" spans="1:8" ht="16.5" customHeight="1">
      <c r="A11" s="58"/>
      <c r="B11" s="37" t="s">
        <v>9</v>
      </c>
      <c r="C11" s="82"/>
      <c r="D11" s="79"/>
      <c r="E11" s="82"/>
      <c r="F11" s="79"/>
      <c r="G11" s="86"/>
      <c r="H11" s="79"/>
    </row>
    <row r="12" spans="1:8" ht="16.5" customHeight="1">
      <c r="A12" s="58"/>
      <c r="B12" s="36" t="s">
        <v>10</v>
      </c>
      <c r="C12" s="81">
        <v>962694</v>
      </c>
      <c r="D12" s="79">
        <v>0.43</v>
      </c>
      <c r="E12" s="81">
        <v>1270375</v>
      </c>
      <c r="F12" s="79">
        <v>0.62</v>
      </c>
      <c r="G12" s="85">
        <f>C12-E12</f>
        <v>-307681</v>
      </c>
      <c r="H12" s="79">
        <f>IF(E12=0,"_",ROUND(G12/E12*100,2))</f>
        <v>-24.22</v>
      </c>
    </row>
    <row r="13" spans="1:8" ht="16.5" customHeight="1">
      <c r="A13" s="58"/>
      <c r="B13" s="37" t="s">
        <v>11</v>
      </c>
      <c r="C13" s="82"/>
      <c r="D13" s="79"/>
      <c r="E13" s="82"/>
      <c r="F13" s="79"/>
      <c r="G13" s="86"/>
      <c r="H13" s="79"/>
    </row>
    <row r="14" spans="1:8" ht="16.5" customHeight="1">
      <c r="A14" s="58"/>
      <c r="B14" s="36" t="s">
        <v>12</v>
      </c>
      <c r="C14" s="81">
        <v>49859</v>
      </c>
      <c r="D14" s="79">
        <v>0.02</v>
      </c>
      <c r="E14" s="81">
        <v>46920</v>
      </c>
      <c r="F14" s="79">
        <v>0.02</v>
      </c>
      <c r="G14" s="88">
        <f>C14-E14</f>
        <v>2939</v>
      </c>
      <c r="H14" s="79">
        <f>IF(E14=0,"_",ROUND(G14/E14*100,2))</f>
        <v>6.26</v>
      </c>
    </row>
    <row r="15" spans="1:8" ht="16.5" customHeight="1">
      <c r="A15" s="59"/>
      <c r="B15" s="37" t="s">
        <v>13</v>
      </c>
      <c r="C15" s="87"/>
      <c r="D15" s="84"/>
      <c r="E15" s="87"/>
      <c r="F15" s="84"/>
      <c r="G15" s="91"/>
      <c r="H15" s="84"/>
    </row>
    <row r="16" spans="1:8" ht="21" customHeight="1" thickBot="1">
      <c r="A16" s="72" t="s">
        <v>23</v>
      </c>
      <c r="B16" s="73"/>
      <c r="C16" s="52">
        <f>SUM(C4:C15)</f>
        <v>221394152</v>
      </c>
      <c r="D16" s="51">
        <f>IF(C$29=0,"_",ROUND(C16/C$29*100,2))</f>
        <v>100</v>
      </c>
      <c r="E16" s="52">
        <f>SUM(E4:E15)</f>
        <v>206301901</v>
      </c>
      <c r="F16" s="51">
        <f>IF(E$29=0,"_",ROUND(E16/E$29*100,2))</f>
        <v>100</v>
      </c>
      <c r="G16" s="52">
        <f>SUM(G4:G15)</f>
        <v>15092251</v>
      </c>
      <c r="H16" s="51">
        <f>IF(E16=0,"_",ROUND(G16/E16*100,2))</f>
        <v>7.32</v>
      </c>
    </row>
    <row r="17" spans="1:8" ht="16.5" customHeight="1" thickTop="1">
      <c r="A17" s="58" t="s">
        <v>14</v>
      </c>
      <c r="B17" s="36" t="s">
        <v>15</v>
      </c>
      <c r="C17" s="81">
        <v>75862743</v>
      </c>
      <c r="D17" s="79">
        <f>IF(C$29=0,"_",ROUND(C17/C$29*100,2))</f>
        <v>34.27</v>
      </c>
      <c r="E17" s="81">
        <v>73137138</v>
      </c>
      <c r="F17" s="79">
        <f>IF(E$29=0,"_",ROUND(E17/E$29*100,2))</f>
        <v>35.45</v>
      </c>
      <c r="G17" s="85">
        <f>C17-E17</f>
        <v>2725605</v>
      </c>
      <c r="H17" s="79">
        <f>IF(E17=0,"_",ROUND(G17/E17*100,2))</f>
        <v>3.73</v>
      </c>
    </row>
    <row r="18" spans="1:8" ht="16.5" customHeight="1">
      <c r="A18" s="58"/>
      <c r="B18" s="37" t="s">
        <v>16</v>
      </c>
      <c r="C18" s="82"/>
      <c r="D18" s="79"/>
      <c r="E18" s="82"/>
      <c r="F18" s="79"/>
      <c r="G18" s="86"/>
      <c r="H18" s="79"/>
    </row>
    <row r="19" spans="1:8" ht="16.5" customHeight="1">
      <c r="A19" s="58"/>
      <c r="B19" s="36" t="s">
        <v>21</v>
      </c>
      <c r="C19" s="81">
        <v>77976958</v>
      </c>
      <c r="D19" s="79">
        <f>IF(C$29=0,"_",ROUND(C19/C$29*100,2))</f>
        <v>35.22</v>
      </c>
      <c r="E19" s="81">
        <v>72362006</v>
      </c>
      <c r="F19" s="79">
        <f>IF(E$29=0,"_",ROUND(E19/E$29*100,2))</f>
        <v>35.08</v>
      </c>
      <c r="G19" s="85">
        <f>C19-E19</f>
        <v>5614952</v>
      </c>
      <c r="H19" s="79">
        <f>IF(E19=0,"_",ROUND(G19/E19*100,2))</f>
        <v>7.76</v>
      </c>
    </row>
    <row r="20" spans="1:8" ht="16.5" customHeight="1">
      <c r="A20" s="58"/>
      <c r="B20" s="37" t="s">
        <v>22</v>
      </c>
      <c r="C20" s="82"/>
      <c r="D20" s="79"/>
      <c r="E20" s="82"/>
      <c r="F20" s="79"/>
      <c r="G20" s="86"/>
      <c r="H20" s="79"/>
    </row>
    <row r="21" spans="1:8" ht="16.5" customHeight="1">
      <c r="A21" s="58"/>
      <c r="B21" s="36" t="s">
        <v>17</v>
      </c>
      <c r="C21" s="81">
        <v>62367196</v>
      </c>
      <c r="D21" s="79">
        <v>28.17</v>
      </c>
      <c r="E21" s="81">
        <v>55155425</v>
      </c>
      <c r="F21" s="79">
        <v>26.73</v>
      </c>
      <c r="G21" s="85">
        <f>C21-E21</f>
        <v>7211771</v>
      </c>
      <c r="H21" s="79">
        <f>IF(E21=0,"_",ROUND(G21/E21*100,2))</f>
        <v>13.08</v>
      </c>
    </row>
    <row r="22" spans="1:8" ht="16.5" customHeight="1">
      <c r="A22" s="58"/>
      <c r="B22" s="37" t="s">
        <v>18</v>
      </c>
      <c r="C22" s="82"/>
      <c r="D22" s="79"/>
      <c r="E22" s="82"/>
      <c r="F22" s="79"/>
      <c r="G22" s="86"/>
      <c r="H22" s="79"/>
    </row>
    <row r="23" spans="1:8" ht="16.5" customHeight="1">
      <c r="A23" s="58"/>
      <c r="B23" s="36" t="s">
        <v>19</v>
      </c>
      <c r="C23" s="81">
        <v>4174702</v>
      </c>
      <c r="D23" s="79">
        <f>IF(C$29=0,"_",ROUND(C23/C$29*100,2))</f>
        <v>1.89</v>
      </c>
      <c r="E23" s="81">
        <v>4330037</v>
      </c>
      <c r="F23" s="79">
        <f>IF(E$29=0,"_",ROUND(E23/E$29*100,2))</f>
        <v>2.1</v>
      </c>
      <c r="G23" s="85">
        <f>C23-E23</f>
        <v>-155335</v>
      </c>
      <c r="H23" s="79">
        <f>IF(E23=0,"_",ROUND(G23/E23*100,2))</f>
        <v>-3.59</v>
      </c>
    </row>
    <row r="24" spans="1:8" ht="16.5" customHeight="1">
      <c r="A24" s="58"/>
      <c r="B24" s="37" t="s">
        <v>20</v>
      </c>
      <c r="C24" s="82"/>
      <c r="D24" s="79"/>
      <c r="E24" s="82"/>
      <c r="F24" s="79"/>
      <c r="G24" s="86"/>
      <c r="H24" s="79"/>
    </row>
    <row r="25" spans="1:8" ht="16.5" customHeight="1">
      <c r="A25" s="58"/>
      <c r="B25" s="36" t="s">
        <v>10</v>
      </c>
      <c r="C25" s="81">
        <v>962694</v>
      </c>
      <c r="D25" s="79">
        <f>IF(C$29=0,"_",ROUND(C25/C$29*100,2))</f>
        <v>0.43</v>
      </c>
      <c r="E25" s="81">
        <v>1270375</v>
      </c>
      <c r="F25" s="79">
        <f>IF(E$29=0,"_",ROUND(E25/E$29*100,2))</f>
        <v>0.62</v>
      </c>
      <c r="G25" s="85">
        <f>C25-E25</f>
        <v>-307681</v>
      </c>
      <c r="H25" s="79">
        <f>IF(E25=0,"_",ROUND(G25/E25*100,2))</f>
        <v>-24.22</v>
      </c>
    </row>
    <row r="26" spans="1:8" ht="16.5" customHeight="1">
      <c r="A26" s="58"/>
      <c r="B26" s="37" t="s">
        <v>11</v>
      </c>
      <c r="C26" s="82"/>
      <c r="D26" s="79"/>
      <c r="E26" s="82"/>
      <c r="F26" s="79"/>
      <c r="G26" s="86"/>
      <c r="H26" s="79"/>
    </row>
    <row r="27" spans="1:8" ht="16.5" customHeight="1">
      <c r="A27" s="58"/>
      <c r="B27" s="36" t="s">
        <v>12</v>
      </c>
      <c r="C27" s="81">
        <v>49859</v>
      </c>
      <c r="D27" s="79">
        <f>IF(C$29=0,"_",ROUND(C27/C$29*100,2))</f>
        <v>0.02</v>
      </c>
      <c r="E27" s="81">
        <v>46920</v>
      </c>
      <c r="F27" s="79">
        <v>0.02</v>
      </c>
      <c r="G27" s="85">
        <f>C27-E27</f>
        <v>2939</v>
      </c>
      <c r="H27" s="79">
        <f>IF(E27=0,"_",ROUND(G27/E27*100,2))</f>
        <v>6.26</v>
      </c>
    </row>
    <row r="28" spans="1:8" ht="16.5" customHeight="1">
      <c r="A28" s="59"/>
      <c r="B28" s="38" t="s">
        <v>13</v>
      </c>
      <c r="C28" s="82"/>
      <c r="D28" s="84"/>
      <c r="E28" s="82"/>
      <c r="F28" s="84"/>
      <c r="G28" s="86"/>
      <c r="H28" s="84"/>
    </row>
    <row r="29" spans="1:8" ht="21" customHeight="1">
      <c r="A29" s="76" t="s">
        <v>23</v>
      </c>
      <c r="B29" s="75"/>
      <c r="C29" s="29">
        <f>SUM(C17:C28)</f>
        <v>221394152</v>
      </c>
      <c r="D29" s="28">
        <f>IF(C$29=0,"_",ROUND(C29/C$29*100,2))</f>
        <v>100</v>
      </c>
      <c r="E29" s="29">
        <f>SUM(E17:E28)</f>
        <v>206301901</v>
      </c>
      <c r="F29" s="28">
        <f>IF(E$29=0,"_",ROUND(E29/E$29*100,2))</f>
        <v>100</v>
      </c>
      <c r="G29" s="29">
        <f>SUM(G17:G28)</f>
        <v>15092251</v>
      </c>
      <c r="H29" s="28">
        <f>IF(E29=0,"_",ROUND(G29/E29*100,2))</f>
        <v>7.32</v>
      </c>
    </row>
    <row r="30" spans="1:2" ht="18" customHeight="1">
      <c r="A30" s="30" t="s">
        <v>49</v>
      </c>
      <c r="B30" s="13" t="s">
        <v>54</v>
      </c>
    </row>
    <row r="31" ht="18" customHeight="1">
      <c r="B31" s="13" t="s">
        <v>55</v>
      </c>
    </row>
    <row r="32" ht="18" customHeight="1">
      <c r="B32" s="13" t="s">
        <v>56</v>
      </c>
    </row>
  </sheetData>
  <sheetProtection/>
  <mergeCells count="76">
    <mergeCell ref="A1:H1"/>
    <mergeCell ref="A2:H2"/>
    <mergeCell ref="C27:C28"/>
    <mergeCell ref="D27:D28"/>
    <mergeCell ref="E27:E28"/>
    <mergeCell ref="F27:F28"/>
    <mergeCell ref="G23:G24"/>
    <mergeCell ref="C23:C24"/>
    <mergeCell ref="D23:D24"/>
    <mergeCell ref="E23:E24"/>
    <mergeCell ref="G27:G28"/>
    <mergeCell ref="H27:H28"/>
    <mergeCell ref="A29:B29"/>
    <mergeCell ref="H21:H22"/>
    <mergeCell ref="C19:C20"/>
    <mergeCell ref="F19:F20"/>
    <mergeCell ref="H23:H24"/>
    <mergeCell ref="C25:C26"/>
    <mergeCell ref="D25:D26"/>
    <mergeCell ref="E25:E26"/>
    <mergeCell ref="F25:F26"/>
    <mergeCell ref="G25:G26"/>
    <mergeCell ref="H25:H26"/>
    <mergeCell ref="F23:F24"/>
    <mergeCell ref="G19:G20"/>
    <mergeCell ref="F17:F18"/>
    <mergeCell ref="G17:G18"/>
    <mergeCell ref="H19:H20"/>
    <mergeCell ref="C21:C22"/>
    <mergeCell ref="D21:D22"/>
    <mergeCell ref="E21:E22"/>
    <mergeCell ref="F21:F22"/>
    <mergeCell ref="G21:G22"/>
    <mergeCell ref="H17:H18"/>
    <mergeCell ref="A6:A15"/>
    <mergeCell ref="A17:A28"/>
    <mergeCell ref="C17:C18"/>
    <mergeCell ref="D17:D18"/>
    <mergeCell ref="E17:E18"/>
    <mergeCell ref="D19:D20"/>
    <mergeCell ref="E19:E20"/>
    <mergeCell ref="G12:G13"/>
    <mergeCell ref="H12:H13"/>
    <mergeCell ref="H14:H15"/>
    <mergeCell ref="C12:C13"/>
    <mergeCell ref="D12:D13"/>
    <mergeCell ref="E12:E13"/>
    <mergeCell ref="F12:F13"/>
    <mergeCell ref="F14:F15"/>
    <mergeCell ref="G14:G15"/>
    <mergeCell ref="H8:H9"/>
    <mergeCell ref="C6:C7"/>
    <mergeCell ref="F10:F11"/>
    <mergeCell ref="G10:G11"/>
    <mergeCell ref="H10:H11"/>
    <mergeCell ref="D8:D9"/>
    <mergeCell ref="E8:E9"/>
    <mergeCell ref="F8:F9"/>
    <mergeCell ref="G8:G9"/>
    <mergeCell ref="C8:C9"/>
    <mergeCell ref="A4:B5"/>
    <mergeCell ref="C4:D4"/>
    <mergeCell ref="E4:F4"/>
    <mergeCell ref="D6:D7"/>
    <mergeCell ref="E6:E7"/>
    <mergeCell ref="F6:F7"/>
    <mergeCell ref="A16:B16"/>
    <mergeCell ref="G4:H4"/>
    <mergeCell ref="C14:C15"/>
    <mergeCell ref="D14:D15"/>
    <mergeCell ref="E14:E15"/>
    <mergeCell ref="C10:C11"/>
    <mergeCell ref="D10:D11"/>
    <mergeCell ref="E10:E11"/>
    <mergeCell ref="G6:G7"/>
    <mergeCell ref="H6:H7"/>
  </mergeCells>
  <printOptions horizontalCentered="1" verticalCentered="1"/>
  <pageMargins left="0.5905511811023623" right="0.5905511811023623" top="0.5905511811023623" bottom="0.5905511811023623" header="0" footer="0"/>
  <pageSetup fitToHeight="1" fitToWidth="1" horizontalDpi="600" verticalDpi="600" orientation="landscape"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F14" sqref="F14"/>
    </sheetView>
  </sheetViews>
  <sheetFormatPr defaultColWidth="9.00390625" defaultRowHeight="16.5"/>
  <cols>
    <col min="1" max="1" width="7.125" style="2" customWidth="1"/>
    <col min="2" max="2" width="43.625" style="2" customWidth="1"/>
    <col min="3" max="4" width="24.625" style="2" customWidth="1"/>
    <col min="5" max="16384" width="9.00390625" style="2" customWidth="1"/>
  </cols>
  <sheetData>
    <row r="1" spans="1:8" ht="33" customHeight="1">
      <c r="A1" s="92" t="s">
        <v>46</v>
      </c>
      <c r="B1" s="92"/>
      <c r="C1" s="92"/>
      <c r="D1" s="92"/>
      <c r="E1" s="92"/>
      <c r="F1" s="92"/>
      <c r="G1" s="92"/>
      <c r="H1" s="92"/>
    </row>
    <row r="2" spans="1:4" ht="20.25" customHeight="1">
      <c r="A2" s="95" t="s">
        <v>78</v>
      </c>
      <c r="B2" s="95"/>
      <c r="C2" s="95"/>
      <c r="D2" s="95"/>
    </row>
    <row r="3" ht="18" customHeight="1">
      <c r="D3" s="3" t="s">
        <v>31</v>
      </c>
    </row>
    <row r="4" spans="1:4" s="4" customFormat="1" ht="36" customHeight="1">
      <c r="A4" s="94" t="s">
        <v>32</v>
      </c>
      <c r="B4" s="94"/>
      <c r="C4" s="6" t="s">
        <v>47</v>
      </c>
      <c r="D4" s="6" t="s">
        <v>45</v>
      </c>
    </row>
    <row r="5" spans="1:4" s="4" customFormat="1" ht="30" customHeight="1">
      <c r="A5" s="7" t="s">
        <v>33</v>
      </c>
      <c r="B5" s="5" t="s">
        <v>80</v>
      </c>
      <c r="C5" s="11">
        <v>42695214</v>
      </c>
      <c r="D5" s="11">
        <v>42630377</v>
      </c>
    </row>
    <row r="6" spans="1:4" ht="30" customHeight="1">
      <c r="A6" s="7" t="s">
        <v>34</v>
      </c>
      <c r="B6" s="5" t="s">
        <v>81</v>
      </c>
      <c r="C6" s="11">
        <v>29538295</v>
      </c>
      <c r="D6" s="11">
        <v>45042948</v>
      </c>
    </row>
    <row r="7" spans="1:4" ht="30" customHeight="1">
      <c r="A7" s="7" t="s">
        <v>35</v>
      </c>
      <c r="B7" s="5" t="s">
        <v>82</v>
      </c>
      <c r="C7" s="11">
        <v>23548419</v>
      </c>
      <c r="D7" s="11">
        <v>22432174</v>
      </c>
    </row>
    <row r="8" spans="1:4" ht="30" customHeight="1">
      <c r="A8" s="7" t="s">
        <v>36</v>
      </c>
      <c r="B8" s="5" t="s">
        <v>83</v>
      </c>
      <c r="C8" s="11">
        <v>18976492</v>
      </c>
      <c r="D8" s="11">
        <v>16014398</v>
      </c>
    </row>
    <row r="9" spans="1:4" ht="30" customHeight="1">
      <c r="A9" s="7" t="s">
        <v>37</v>
      </c>
      <c r="B9" s="5" t="s">
        <v>84</v>
      </c>
      <c r="C9" s="11">
        <v>11415121</v>
      </c>
      <c r="D9" s="11">
        <v>5286105</v>
      </c>
    </row>
    <row r="10" spans="1:4" ht="30" customHeight="1">
      <c r="A10" s="7" t="s">
        <v>38</v>
      </c>
      <c r="B10" s="5" t="s">
        <v>85</v>
      </c>
      <c r="C10" s="11">
        <v>9192722</v>
      </c>
      <c r="D10" s="11">
        <v>7889379</v>
      </c>
    </row>
    <row r="11" spans="1:4" ht="30" customHeight="1">
      <c r="A11" s="7" t="s">
        <v>39</v>
      </c>
      <c r="B11" s="5" t="s">
        <v>86</v>
      </c>
      <c r="C11" s="11">
        <v>8103610</v>
      </c>
      <c r="D11" s="11">
        <v>5663745</v>
      </c>
    </row>
    <row r="12" spans="1:4" ht="30" customHeight="1">
      <c r="A12" s="7" t="s">
        <v>40</v>
      </c>
      <c r="B12" s="5" t="s">
        <v>87</v>
      </c>
      <c r="C12" s="11">
        <v>7126182</v>
      </c>
      <c r="D12" s="11">
        <v>4792814</v>
      </c>
    </row>
    <row r="13" spans="1:4" ht="30" customHeight="1">
      <c r="A13" s="7" t="s">
        <v>41</v>
      </c>
      <c r="B13" s="5" t="s">
        <v>88</v>
      </c>
      <c r="C13" s="11">
        <v>6317866</v>
      </c>
      <c r="D13" s="11">
        <v>7952456</v>
      </c>
    </row>
    <row r="14" spans="1:4" ht="30" customHeight="1">
      <c r="A14" s="7" t="s">
        <v>42</v>
      </c>
      <c r="B14" s="5" t="s">
        <v>89</v>
      </c>
      <c r="C14" s="11">
        <v>5211821</v>
      </c>
      <c r="D14" s="11">
        <v>5043427</v>
      </c>
    </row>
    <row r="15" spans="1:4" ht="30" customHeight="1">
      <c r="A15" s="94" t="s">
        <v>43</v>
      </c>
      <c r="B15" s="94"/>
      <c r="C15" s="11">
        <f>SUM(C5:C14)</f>
        <v>162125742</v>
      </c>
      <c r="D15" s="11">
        <f>SUM(D5:D14)</f>
        <v>162747823</v>
      </c>
    </row>
    <row r="16" spans="1:3" ht="15.75" customHeight="1">
      <c r="A16" s="12" t="s">
        <v>49</v>
      </c>
      <c r="B16" s="8" t="s">
        <v>57</v>
      </c>
      <c r="C16" s="8"/>
    </row>
    <row r="17" spans="2:3" ht="15.75" customHeight="1">
      <c r="B17" s="8" t="s">
        <v>58</v>
      </c>
      <c r="C17" s="8"/>
    </row>
    <row r="18" spans="2:3" ht="19.5" customHeight="1">
      <c r="B18" s="9" t="s">
        <v>56</v>
      </c>
      <c r="C18" s="9"/>
    </row>
    <row r="19" spans="2:3" ht="16.5" customHeight="1">
      <c r="B19" s="9" t="s">
        <v>90</v>
      </c>
      <c r="C19" s="10"/>
    </row>
    <row r="20" spans="2:3" ht="16.5" customHeight="1">
      <c r="B20" s="10" t="s">
        <v>91</v>
      </c>
      <c r="C20" s="10"/>
    </row>
    <row r="21" spans="2:3" ht="16.5" customHeight="1">
      <c r="B21" s="96" t="s">
        <v>44</v>
      </c>
      <c r="C21" s="97"/>
    </row>
    <row r="22" spans="2:3" ht="15.75">
      <c r="B22" s="93"/>
      <c r="C22" s="93"/>
    </row>
    <row r="23" spans="2:3" ht="19.5" customHeight="1">
      <c r="B23" s="93"/>
      <c r="C23" s="93"/>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24.75" customHeight="1"/>
    <row r="46" ht="93" customHeight="1"/>
  </sheetData>
  <sheetProtection/>
  <mergeCells count="8">
    <mergeCell ref="A1:D1"/>
    <mergeCell ref="E1:H1"/>
    <mergeCell ref="B23:C23"/>
    <mergeCell ref="A15:B15"/>
    <mergeCell ref="A4:B4"/>
    <mergeCell ref="A2:D2"/>
    <mergeCell ref="B21:C21"/>
    <mergeCell ref="B22:C22"/>
  </mergeCells>
  <printOptions horizontalCentered="1" verticalCentered="1"/>
  <pageMargins left="0.5905511811023623" right="0.5905511811023623" top="0.7874015748031497" bottom="0.5905511811023623" header="0" footer="0"/>
  <pageSetup horizontalDpi="600" verticalDpi="600" orientation="landscape" paperSize="9" r:id="rId2"/>
  <headerFooter alignWithMargins="0">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2010Y 04D for Taiwan Jin ACER</cp:lastModifiedBy>
  <cp:lastPrinted>2013-03-12T08:02:56Z</cp:lastPrinted>
  <dcterms:created xsi:type="dcterms:W3CDTF">2005-01-04T07:49:27Z</dcterms:created>
  <dcterms:modified xsi:type="dcterms:W3CDTF">2013-03-15T17:45:17Z</dcterms:modified>
  <cp:category/>
  <cp:version/>
  <cp:contentType/>
  <cp:contentStatus/>
</cp:coreProperties>
</file>